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suka006\Desktop\HP関係\新料金表\"/>
    </mc:Choice>
  </mc:AlternateContent>
  <bookViews>
    <workbookView xWindow="0" yWindow="0" windowWidth="19200" windowHeight="11340"/>
  </bookViews>
  <sheets>
    <sheet name="特養･H30-6-1" sheetId="19" r:id="rId1"/>
    <sheet name="SS-予防･H.30-6-1" sheetId="20" r:id="rId2"/>
    <sheet name="SS･H30-6-1" sheetId="21" r:id="rId3"/>
  </sheets>
  <definedNames>
    <definedName name="_xlnm.Print_Area" localSheetId="2">'SS･H30-6-1'!$A$1:$G$48</definedName>
    <definedName name="_xlnm.Print_Area" localSheetId="1">'SS-予防･H.30-6-1'!$A$1:$G$45</definedName>
    <definedName name="_xlnm.Print_Area" localSheetId="0">'特養･H30-6-1'!$A$1:$G$73</definedName>
  </definedNames>
  <calcPr calcId="162913"/>
</workbook>
</file>

<file path=xl/calcChain.xml><?xml version="1.0" encoding="utf-8"?>
<calcChain xmlns="http://schemas.openxmlformats.org/spreadsheetml/2006/main">
  <c r="G28" i="21" l="1"/>
  <c r="G29" i="21"/>
  <c r="G27" i="21"/>
  <c r="G26" i="21"/>
  <c r="G25" i="21"/>
  <c r="F28" i="21"/>
  <c r="F27" i="21"/>
  <c r="F26" i="21"/>
  <c r="F25" i="21"/>
  <c r="E29" i="21"/>
  <c r="E28" i="21"/>
  <c r="E27" i="21"/>
  <c r="E26" i="21"/>
  <c r="E25" i="21"/>
  <c r="C28" i="21"/>
  <c r="F29" i="21"/>
  <c r="D25" i="21"/>
  <c r="D29" i="21"/>
  <c r="D28" i="21"/>
  <c r="D27" i="21"/>
  <c r="D26" i="21"/>
  <c r="C26" i="21"/>
  <c r="C25" i="21"/>
  <c r="C11" i="21"/>
  <c r="C10" i="21"/>
  <c r="D10" i="21"/>
  <c r="E10" i="21"/>
  <c r="F10" i="21"/>
  <c r="G10" i="21"/>
  <c r="G11" i="21"/>
  <c r="F11" i="21"/>
  <c r="E11" i="21"/>
  <c r="D11" i="21"/>
  <c r="E26" i="20"/>
  <c r="E28" i="20"/>
  <c r="C28" i="20"/>
  <c r="C24" i="20"/>
  <c r="E10" i="20"/>
  <c r="C10" i="20"/>
  <c r="E9" i="20"/>
  <c r="C9" i="20"/>
  <c r="C15" i="19"/>
  <c r="D16" i="19"/>
  <c r="D34" i="19" s="1"/>
  <c r="F16" i="19"/>
  <c r="F32" i="19" s="1"/>
  <c r="F31" i="19"/>
  <c r="G15" i="19"/>
  <c r="G16" i="19" s="1"/>
  <c r="F15" i="19"/>
  <c r="E15" i="19"/>
  <c r="E16" i="19" s="1"/>
  <c r="D15" i="19"/>
  <c r="C16" i="19"/>
  <c r="C27" i="21" l="1"/>
  <c r="C29" i="21"/>
  <c r="C25" i="20"/>
  <c r="E24" i="20"/>
  <c r="E27" i="20"/>
  <c r="E25" i="20"/>
  <c r="C26" i="20"/>
  <c r="C27" i="20"/>
  <c r="E31" i="19"/>
  <c r="E35" i="19"/>
  <c r="C34" i="19"/>
  <c r="C31" i="19"/>
  <c r="G34" i="19"/>
  <c r="G35" i="19"/>
  <c r="C35" i="19"/>
  <c r="D32" i="19"/>
  <c r="D33" i="19"/>
  <c r="D35" i="19"/>
  <c r="F35" i="19"/>
  <c r="C33" i="19"/>
  <c r="C32" i="19"/>
  <c r="D31" i="19"/>
  <c r="E34" i="19"/>
  <c r="E32" i="19"/>
  <c r="E33" i="19"/>
  <c r="G31" i="19"/>
  <c r="G32" i="19"/>
  <c r="G33" i="19"/>
  <c r="F33" i="19"/>
  <c r="F34" i="19"/>
</calcChain>
</file>

<file path=xl/sharedStrings.xml><?xml version="1.0" encoding="utf-8"?>
<sst xmlns="http://schemas.openxmlformats.org/spreadsheetml/2006/main" count="314" uniqueCount="196">
  <si>
    <t>利用料金のご案内</t>
    <rPh sb="0" eb="2">
      <t>リヨウ</t>
    </rPh>
    <rPh sb="2" eb="4">
      <t>リョウキン</t>
    </rPh>
    <rPh sb="6" eb="8">
      <t>アンナイ</t>
    </rPh>
    <phoneticPr fontId="2"/>
  </si>
  <si>
    <t>要介護度</t>
    <rPh sb="0" eb="3">
      <t>ヨウカイゴ</t>
    </rPh>
    <rPh sb="3" eb="4">
      <t>ド</t>
    </rPh>
    <phoneticPr fontId="2"/>
  </si>
  <si>
    <t>要介護1</t>
    <rPh sb="0" eb="3">
      <t>ヨウカイゴ</t>
    </rPh>
    <phoneticPr fontId="2"/>
  </si>
  <si>
    <t>要介護2</t>
    <rPh sb="0" eb="3">
      <t>ヨウカイゴ</t>
    </rPh>
    <phoneticPr fontId="2"/>
  </si>
  <si>
    <t>要介護3</t>
    <rPh sb="0" eb="3">
      <t>ヨウカイゴ</t>
    </rPh>
    <phoneticPr fontId="2"/>
  </si>
  <si>
    <t>要介護4</t>
    <rPh sb="0" eb="3">
      <t>ヨウカイゴ</t>
    </rPh>
    <phoneticPr fontId="2"/>
  </si>
  <si>
    <t>要介護5</t>
    <rPh sb="0" eb="3">
      <t>ヨウカイゴ</t>
    </rPh>
    <phoneticPr fontId="2"/>
  </si>
  <si>
    <t>短期入所施設サービス費</t>
    <rPh sb="0" eb="2">
      <t>タンキ</t>
    </rPh>
    <rPh sb="2" eb="4">
      <t>ニュウショ</t>
    </rPh>
    <rPh sb="4" eb="6">
      <t>シセツ</t>
    </rPh>
    <rPh sb="10" eb="11">
      <t>ヒ</t>
    </rPh>
    <phoneticPr fontId="2"/>
  </si>
  <si>
    <t>加算</t>
    <rPh sb="0" eb="1">
      <t>カ</t>
    </rPh>
    <rPh sb="1" eb="2">
      <t>サン</t>
    </rPh>
    <phoneticPr fontId="2"/>
  </si>
  <si>
    <t>夜勤職員配置加算【Ⅱ】</t>
    <rPh sb="0" eb="2">
      <t>ヤキン</t>
    </rPh>
    <rPh sb="2" eb="4">
      <t>ショクイン</t>
    </rPh>
    <rPh sb="4" eb="6">
      <t>ハイチ</t>
    </rPh>
    <rPh sb="6" eb="7">
      <t>カ</t>
    </rPh>
    <rPh sb="7" eb="8">
      <t>サン</t>
    </rPh>
    <phoneticPr fontId="2"/>
  </si>
  <si>
    <t>介護職員処遇改善加算【Ⅰ】</t>
    <rPh sb="0" eb="2">
      <t>カイゴ</t>
    </rPh>
    <rPh sb="2" eb="4">
      <t>ショクイン</t>
    </rPh>
    <rPh sb="4" eb="6">
      <t>ショグウ</t>
    </rPh>
    <rPh sb="6" eb="8">
      <t>カイゼン</t>
    </rPh>
    <rPh sb="8" eb="9">
      <t>カ</t>
    </rPh>
    <rPh sb="9" eb="10">
      <t>サン</t>
    </rPh>
    <phoneticPr fontId="2"/>
  </si>
  <si>
    <t>合　計</t>
    <rPh sb="0" eb="1">
      <t>ア</t>
    </rPh>
    <rPh sb="2" eb="3">
      <t>ケイ</t>
    </rPh>
    <phoneticPr fontId="2"/>
  </si>
  <si>
    <t>＜居住費・食費＞</t>
    <rPh sb="1" eb="3">
      <t>キョジュウ</t>
    </rPh>
    <rPh sb="3" eb="4">
      <t>ヒ</t>
    </rPh>
    <rPh sb="5" eb="7">
      <t>ショクヒ</t>
    </rPh>
    <rPh sb="7" eb="8">
      <t>ニュウヒ</t>
    </rPh>
    <phoneticPr fontId="2"/>
  </si>
  <si>
    <t>(1日あたりの利用料）</t>
    <rPh sb="2" eb="3">
      <t>ニチ</t>
    </rPh>
    <rPh sb="7" eb="10">
      <t>リヨウリョウ</t>
    </rPh>
    <phoneticPr fontId="2"/>
  </si>
  <si>
    <t>居住費</t>
    <rPh sb="0" eb="2">
      <t>キョジュウ</t>
    </rPh>
    <rPh sb="2" eb="3">
      <t>ヒ</t>
    </rPh>
    <phoneticPr fontId="2"/>
  </si>
  <si>
    <t>第1段階</t>
    <rPh sb="0" eb="2">
      <t>ダイイチ</t>
    </rPh>
    <rPh sb="2" eb="4">
      <t>ダンカイ</t>
    </rPh>
    <phoneticPr fontId="2"/>
  </si>
  <si>
    <t>第2段階</t>
    <rPh sb="2" eb="4">
      <t>ダンカイ</t>
    </rPh>
    <phoneticPr fontId="2"/>
  </si>
  <si>
    <t>第3段階</t>
    <rPh sb="2" eb="4">
      <t>ダンカイ</t>
    </rPh>
    <phoneticPr fontId="2"/>
  </si>
  <si>
    <t>第4段階</t>
    <rPh sb="2" eb="4">
      <t>ダンカイ</t>
    </rPh>
    <phoneticPr fontId="2"/>
  </si>
  <si>
    <t>食　費</t>
    <rPh sb="0" eb="1">
      <t>ショク</t>
    </rPh>
    <rPh sb="2" eb="3">
      <t>ヒ</t>
    </rPh>
    <phoneticPr fontId="2"/>
  </si>
  <si>
    <t>　　　　　　　　　　　　　　　　　　　※食費内訳（朝食：350　昼食：450　おやつ：100　夕食：480）　</t>
    <rPh sb="20" eb="22">
      <t>ショクヒ</t>
    </rPh>
    <rPh sb="22" eb="24">
      <t>ウチワケ</t>
    </rPh>
    <rPh sb="25" eb="27">
      <t>チョウショク</t>
    </rPh>
    <rPh sb="32" eb="34">
      <t>チュウショク</t>
    </rPh>
    <rPh sb="47" eb="49">
      <t>ユウショクカイソウ</t>
    </rPh>
    <phoneticPr fontId="2"/>
  </si>
  <si>
    <t xml:space="preserve"> 1日あたりの利用料金目安</t>
    <rPh sb="2" eb="3">
      <t>ニチ</t>
    </rPh>
    <rPh sb="7" eb="9">
      <t>リヨウ</t>
    </rPh>
    <rPh sb="9" eb="11">
      <t>リョウキン</t>
    </rPh>
    <rPh sb="11" eb="13">
      <t>メヤス</t>
    </rPh>
    <phoneticPr fontId="2"/>
  </si>
  <si>
    <t>(単位：円）</t>
    <rPh sb="1" eb="3">
      <t>タンイ</t>
    </rPh>
    <rPh sb="4" eb="5">
      <t>エン</t>
    </rPh>
    <phoneticPr fontId="2"/>
  </si>
  <si>
    <t>( 2 割 負 担 ）</t>
    <rPh sb="4" eb="5">
      <t>ワリ</t>
    </rPh>
    <rPh sb="6" eb="7">
      <t>フ</t>
    </rPh>
    <rPh sb="8" eb="9">
      <t>タン</t>
    </rPh>
    <phoneticPr fontId="2"/>
  </si>
  <si>
    <t>※利用料金は、要介護度・介護負担限度額によって異なります。又、配置基準、制度改正により変更になることがございますので、ご了承ください。</t>
    <rPh sb="1" eb="3">
      <t>リヨウ</t>
    </rPh>
    <rPh sb="3" eb="5">
      <t>リョウキン</t>
    </rPh>
    <rPh sb="7" eb="10">
      <t>ヨウカイゴ</t>
    </rPh>
    <rPh sb="10" eb="11">
      <t>ド</t>
    </rPh>
    <rPh sb="12" eb="14">
      <t>カイゴ</t>
    </rPh>
    <rPh sb="14" eb="16">
      <t>フタン</t>
    </rPh>
    <rPh sb="16" eb="18">
      <t>ゲンド</t>
    </rPh>
    <rPh sb="18" eb="19">
      <t>ガク</t>
    </rPh>
    <rPh sb="23" eb="24">
      <t>コト</t>
    </rPh>
    <rPh sb="29" eb="30">
      <t>マタ</t>
    </rPh>
    <rPh sb="31" eb="33">
      <t>ハイチ</t>
    </rPh>
    <rPh sb="33" eb="35">
      <t>キジュン</t>
    </rPh>
    <rPh sb="36" eb="38">
      <t>セイド</t>
    </rPh>
    <rPh sb="38" eb="40">
      <t>カイセイ</t>
    </rPh>
    <rPh sb="43" eb="45">
      <t>ヘンコウ</t>
    </rPh>
    <rPh sb="60" eb="62">
      <t>リョウショウ</t>
    </rPh>
    <phoneticPr fontId="2"/>
  </si>
  <si>
    <t>※その他の各種加算料金</t>
    <rPh sb="3" eb="4">
      <t>タ</t>
    </rPh>
    <rPh sb="5" eb="7">
      <t>カクシュ</t>
    </rPh>
    <rPh sb="7" eb="9">
      <t>カサン</t>
    </rPh>
    <rPh sb="9" eb="11">
      <t>リョウキン</t>
    </rPh>
    <phoneticPr fontId="2"/>
  </si>
  <si>
    <t>認知症行動・心理症状緊急対応加算</t>
  </si>
  <si>
    <t>200単位</t>
  </si>
  <si>
    <t>認知症の行動・心理症状が認められ、在宅での生活が困難であり、緊急入所した場合。(1日につき）</t>
  </si>
  <si>
    <t>機能訓練指導体制加算</t>
  </si>
  <si>
    <t>12単位</t>
  </si>
  <si>
    <t>専ら機能訓練指導員の職務に従事する常勤の看護職員等を1名以上配置しているもの（1日につき）</t>
  </si>
  <si>
    <t>個別機能訓練加算</t>
    <rPh sb="0" eb="2">
      <t>コベツ</t>
    </rPh>
    <rPh sb="2" eb="4">
      <t>キノウ</t>
    </rPh>
    <rPh sb="4" eb="6">
      <t>クンレン</t>
    </rPh>
    <rPh sb="6" eb="7">
      <t>カ</t>
    </rPh>
    <rPh sb="7" eb="8">
      <t>サン</t>
    </rPh>
    <phoneticPr fontId="2"/>
  </si>
  <si>
    <t>56単位</t>
  </si>
  <si>
    <t>利用者の住まいを訪問して個別の機能訓練計画を作成した上で、専従として配置された機能訓練指導員がＡＤＬ、ＩＡＤＬの維持・向上を目的として個別の機能訓練を実施した場合。（1日につき）</t>
    <rPh sb="0" eb="3">
      <t>リヨウシャ</t>
    </rPh>
    <rPh sb="4" eb="5">
      <t>ス</t>
    </rPh>
    <rPh sb="8" eb="10">
      <t>ホウモン</t>
    </rPh>
    <rPh sb="12" eb="14">
      <t>コベツ</t>
    </rPh>
    <rPh sb="15" eb="17">
      <t>キノウ</t>
    </rPh>
    <rPh sb="17" eb="19">
      <t>クンレン</t>
    </rPh>
    <rPh sb="19" eb="21">
      <t>ケイカク</t>
    </rPh>
    <rPh sb="22" eb="24">
      <t>サクセイ</t>
    </rPh>
    <rPh sb="26" eb="27">
      <t>ウエ</t>
    </rPh>
    <rPh sb="29" eb="31">
      <t>センジュウ</t>
    </rPh>
    <rPh sb="34" eb="36">
      <t>ハイチ</t>
    </rPh>
    <rPh sb="39" eb="41">
      <t>キノウ</t>
    </rPh>
    <rPh sb="41" eb="43">
      <t>クンレン</t>
    </rPh>
    <rPh sb="43" eb="46">
      <t>シドウイン</t>
    </rPh>
    <rPh sb="56" eb="58">
      <t>イジ</t>
    </rPh>
    <rPh sb="59" eb="61">
      <t>コウジョウ</t>
    </rPh>
    <rPh sb="62" eb="64">
      <t>モクテキ</t>
    </rPh>
    <rPh sb="67" eb="69">
      <t>コベツ</t>
    </rPh>
    <rPh sb="70" eb="72">
      <t>キノウ</t>
    </rPh>
    <rPh sb="72" eb="74">
      <t>クンレン</t>
    </rPh>
    <rPh sb="75" eb="77">
      <t>ジッシ</t>
    </rPh>
    <rPh sb="79" eb="81">
      <t>バアイ</t>
    </rPh>
    <phoneticPr fontId="2"/>
  </si>
  <si>
    <t>若年性認知症入所者受入加算</t>
  </si>
  <si>
    <t>120単位</t>
  </si>
  <si>
    <t>若年性認知症利用者に対してサービスを提供した場合。（1日につき）</t>
  </si>
  <si>
    <t>医療連携強化加算</t>
    <rPh sb="0" eb="2">
      <t>イリョウ</t>
    </rPh>
    <rPh sb="2" eb="4">
      <t>レンケイ</t>
    </rPh>
    <rPh sb="4" eb="6">
      <t>キョウカ</t>
    </rPh>
    <rPh sb="6" eb="7">
      <t>カ</t>
    </rPh>
    <rPh sb="7" eb="8">
      <t>サン</t>
    </rPh>
    <phoneticPr fontId="2"/>
  </si>
  <si>
    <t>58単位</t>
  </si>
  <si>
    <t>急変の予測や早期発見等のために看護職員による定期的な巡視や、主治医と連絡取れない等の場合における対応に係る取り決めを事前に行うなどの要件を満たし、実際に重度な利用者を受け入れた場合。（1日につき）</t>
    <rPh sb="0" eb="2">
      <t>キュウヘン</t>
    </rPh>
    <rPh sb="3" eb="5">
      <t>ヨソク</t>
    </rPh>
    <rPh sb="6" eb="8">
      <t>ソウキ</t>
    </rPh>
    <rPh sb="8" eb="10">
      <t>ハッケン</t>
    </rPh>
    <rPh sb="10" eb="11">
      <t>トウ</t>
    </rPh>
    <rPh sb="15" eb="17">
      <t>カンゴ</t>
    </rPh>
    <rPh sb="17" eb="19">
      <t>ショクイン</t>
    </rPh>
    <rPh sb="22" eb="25">
      <t>テイキテキ</t>
    </rPh>
    <rPh sb="26" eb="28">
      <t>ジュンシ</t>
    </rPh>
    <rPh sb="30" eb="33">
      <t>シュジイ</t>
    </rPh>
    <rPh sb="34" eb="36">
      <t>レンラク</t>
    </rPh>
    <rPh sb="36" eb="37">
      <t>ト</t>
    </rPh>
    <rPh sb="40" eb="41">
      <t>トウ</t>
    </rPh>
    <rPh sb="42" eb="44">
      <t>バアイ</t>
    </rPh>
    <rPh sb="48" eb="50">
      <t>タイオウ</t>
    </rPh>
    <rPh sb="51" eb="52">
      <t>カカ</t>
    </rPh>
    <rPh sb="53" eb="54">
      <t>ト</t>
    </rPh>
    <rPh sb="55" eb="56">
      <t>キ</t>
    </rPh>
    <rPh sb="58" eb="60">
      <t>ジゼン</t>
    </rPh>
    <rPh sb="61" eb="62">
      <t>オコナ</t>
    </rPh>
    <rPh sb="66" eb="68">
      <t>ヨウケン</t>
    </rPh>
    <rPh sb="69" eb="70">
      <t>ミ</t>
    </rPh>
    <rPh sb="73" eb="75">
      <t>ジッサイ</t>
    </rPh>
    <rPh sb="76" eb="78">
      <t>ジュウド</t>
    </rPh>
    <rPh sb="79" eb="82">
      <t>リヨウシャ</t>
    </rPh>
    <rPh sb="83" eb="84">
      <t>ウ</t>
    </rPh>
    <rPh sb="85" eb="86">
      <t>イ</t>
    </rPh>
    <rPh sb="88" eb="90">
      <t>バアイ</t>
    </rPh>
    <rPh sb="93" eb="94">
      <t>ニチ</t>
    </rPh>
    <phoneticPr fontId="2"/>
  </si>
  <si>
    <t>看護体制加算【Ⅰ】</t>
    <rPh sb="0" eb="2">
      <t>カンゴ</t>
    </rPh>
    <rPh sb="2" eb="4">
      <t>タイセイ</t>
    </rPh>
    <rPh sb="4" eb="5">
      <t>カ</t>
    </rPh>
    <rPh sb="5" eb="6">
      <t>サン</t>
    </rPh>
    <phoneticPr fontId="2"/>
  </si>
  <si>
    <t>4単位</t>
    <rPh sb="1" eb="3">
      <t>タンイ</t>
    </rPh>
    <phoneticPr fontId="2"/>
  </si>
  <si>
    <t>常勤の看護師を1名以上配置している事。（1日につき）</t>
    <rPh sb="0" eb="2">
      <t>ジョウキン</t>
    </rPh>
    <rPh sb="3" eb="6">
      <t>カンゴシ</t>
    </rPh>
    <rPh sb="8" eb="9">
      <t>メイ</t>
    </rPh>
    <rPh sb="9" eb="11">
      <t>イジョウ</t>
    </rPh>
    <rPh sb="11" eb="13">
      <t>ハイチ</t>
    </rPh>
    <rPh sb="17" eb="18">
      <t>コト</t>
    </rPh>
    <rPh sb="21" eb="22">
      <t>ニチ</t>
    </rPh>
    <phoneticPr fontId="2"/>
  </si>
  <si>
    <t>看護体制加算【Ⅱ】</t>
    <rPh sb="0" eb="2">
      <t>カンゴ</t>
    </rPh>
    <rPh sb="2" eb="4">
      <t>タイセイ</t>
    </rPh>
    <rPh sb="4" eb="5">
      <t>カ</t>
    </rPh>
    <rPh sb="5" eb="6">
      <t>サン</t>
    </rPh>
    <phoneticPr fontId="2"/>
  </si>
  <si>
    <t>8単位</t>
    <rPh sb="1" eb="3">
      <t>タンイ</t>
    </rPh>
    <phoneticPr fontId="2"/>
  </si>
  <si>
    <t>看護職員の数が常勤換算方法で、利用者の数が25又はその端数を増すごとに1以上である事。（1日につき）</t>
    <rPh sb="0" eb="2">
      <t>カンゴ</t>
    </rPh>
    <rPh sb="2" eb="4">
      <t>ショクイン</t>
    </rPh>
    <rPh sb="5" eb="6">
      <t>カズ</t>
    </rPh>
    <rPh sb="7" eb="9">
      <t>ジョウキン</t>
    </rPh>
    <rPh sb="9" eb="11">
      <t>カンサン</t>
    </rPh>
    <rPh sb="11" eb="13">
      <t>ホウホウ</t>
    </rPh>
    <rPh sb="15" eb="18">
      <t>リヨウシャ</t>
    </rPh>
    <rPh sb="19" eb="20">
      <t>カズ</t>
    </rPh>
    <rPh sb="23" eb="24">
      <t>マタ</t>
    </rPh>
    <rPh sb="27" eb="29">
      <t>ハスウ</t>
    </rPh>
    <rPh sb="30" eb="31">
      <t>マ</t>
    </rPh>
    <rPh sb="36" eb="38">
      <t>イジョウ</t>
    </rPh>
    <rPh sb="41" eb="42">
      <t>コト</t>
    </rPh>
    <rPh sb="45" eb="46">
      <t>ニチ</t>
    </rPh>
    <phoneticPr fontId="2"/>
  </si>
  <si>
    <t>送迎加算（片道）</t>
  </si>
  <si>
    <t>184単位</t>
  </si>
  <si>
    <t>居宅と事業所間の送迎を行う場合。（1回につき）</t>
  </si>
  <si>
    <t>緊急短期入所受入加算</t>
  </si>
  <si>
    <t>90単位</t>
  </si>
  <si>
    <t>緊急に短期入所生活介護を受ける必要があるの者を緊急利用として受け入れた場合。（1日につき）</t>
  </si>
  <si>
    <t>療養食加算</t>
  </si>
  <si>
    <t>在宅中重度受入加算　　　     イ・ロ・ハ・二</t>
  </si>
  <si>
    <t>利用していた訪問看護事業所に、利用者の健康管理を行わせた場合。イ：421単位・ロ：417単位・ハ：413単位・ニ：425単位</t>
  </si>
  <si>
    <t>※その他の加算を算定させていただく場合は事前に相談させていただきます。</t>
    <rPh sb="3" eb="4">
      <t>タ</t>
    </rPh>
    <rPh sb="5" eb="6">
      <t>カ</t>
    </rPh>
    <rPh sb="6" eb="7">
      <t>サン</t>
    </rPh>
    <rPh sb="8" eb="10">
      <t>サンテイ</t>
    </rPh>
    <rPh sb="17" eb="19">
      <t>バアイ</t>
    </rPh>
    <rPh sb="20" eb="22">
      <t>ジゼン</t>
    </rPh>
    <rPh sb="23" eb="25">
      <t>ソウダン</t>
    </rPh>
    <phoneticPr fontId="2"/>
  </si>
  <si>
    <t>※その他の費用について</t>
    <rPh sb="3" eb="4">
      <t>タ</t>
    </rPh>
    <rPh sb="5" eb="7">
      <t>ヒヨウ</t>
    </rPh>
    <phoneticPr fontId="2"/>
  </si>
  <si>
    <t>○緊急時の病院受診代、歯科受診代、理美容代、私物洗濯代等</t>
    <rPh sb="1" eb="4">
      <t>キンキュウジ</t>
    </rPh>
    <rPh sb="5" eb="7">
      <t>ビョウイン</t>
    </rPh>
    <rPh sb="7" eb="9">
      <t>ジュシン</t>
    </rPh>
    <rPh sb="9" eb="10">
      <t>ダイ</t>
    </rPh>
    <rPh sb="11" eb="13">
      <t>シカ</t>
    </rPh>
    <rPh sb="13" eb="15">
      <t>ジュシン</t>
    </rPh>
    <rPh sb="15" eb="16">
      <t>ダイ</t>
    </rPh>
    <rPh sb="17" eb="20">
      <t>リビヨウ</t>
    </rPh>
    <rPh sb="20" eb="21">
      <t>ダイ</t>
    </rPh>
    <rPh sb="22" eb="24">
      <t>シブツ</t>
    </rPh>
    <rPh sb="24" eb="26">
      <t>センタク</t>
    </rPh>
    <rPh sb="26" eb="27">
      <t>ダイ</t>
    </rPh>
    <rPh sb="27" eb="28">
      <t>トウ</t>
    </rPh>
    <phoneticPr fontId="2"/>
  </si>
  <si>
    <t>施設サービス費</t>
    <rPh sb="0" eb="2">
      <t>シセツ</t>
    </rPh>
    <rPh sb="6" eb="7">
      <t>ヒ</t>
    </rPh>
    <phoneticPr fontId="2"/>
  </si>
  <si>
    <t>加　算</t>
    <rPh sb="0" eb="1">
      <t>カ</t>
    </rPh>
    <rPh sb="2" eb="3">
      <t>サン</t>
    </rPh>
    <phoneticPr fontId="2"/>
  </si>
  <si>
    <t>看護体制加算【Ⅰ】ロ</t>
    <rPh sb="0" eb="2">
      <t>カンゴ</t>
    </rPh>
    <rPh sb="2" eb="4">
      <t>タイセイ</t>
    </rPh>
    <rPh sb="4" eb="5">
      <t>カ</t>
    </rPh>
    <rPh sb="5" eb="6">
      <t>サン</t>
    </rPh>
    <phoneticPr fontId="2"/>
  </si>
  <si>
    <t>看護体制加算【Ⅱ】ロ</t>
    <rPh sb="0" eb="2">
      <t>カンゴ</t>
    </rPh>
    <rPh sb="2" eb="4">
      <t>タイセイ</t>
    </rPh>
    <rPh sb="4" eb="5">
      <t>カ</t>
    </rPh>
    <rPh sb="5" eb="6">
      <t>サン</t>
    </rPh>
    <phoneticPr fontId="2"/>
  </si>
  <si>
    <t>栄養マネジメント加算</t>
    <rPh sb="0" eb="2">
      <t>エイヨウ</t>
    </rPh>
    <rPh sb="8" eb="9">
      <t>カ</t>
    </rPh>
    <rPh sb="9" eb="10">
      <t>サン</t>
    </rPh>
    <phoneticPr fontId="2"/>
  </si>
  <si>
    <t>口腔衛生管理体制加算</t>
    <rPh sb="0" eb="2">
      <t>コウクウ</t>
    </rPh>
    <rPh sb="2" eb="4">
      <t>エイセイ</t>
    </rPh>
    <rPh sb="4" eb="6">
      <t>カンリ</t>
    </rPh>
    <rPh sb="6" eb="8">
      <t>タイセイ</t>
    </rPh>
    <rPh sb="8" eb="9">
      <t>カ</t>
    </rPh>
    <rPh sb="9" eb="10">
      <t>サン</t>
    </rPh>
    <phoneticPr fontId="2"/>
  </si>
  <si>
    <t>（1月あたり）</t>
    <rPh sb="2" eb="3">
      <t>ツキ</t>
    </rPh>
    <phoneticPr fontId="2"/>
  </si>
  <si>
    <t>サービス提供体制強化加算【Ⅱ】</t>
    <rPh sb="4" eb="6">
      <t>テイキョウ</t>
    </rPh>
    <rPh sb="6" eb="8">
      <t>タイセイ</t>
    </rPh>
    <rPh sb="8" eb="10">
      <t>キョウカ</t>
    </rPh>
    <rPh sb="10" eb="11">
      <t>カ</t>
    </rPh>
    <rPh sb="11" eb="12">
      <t>サン</t>
    </rPh>
    <phoneticPr fontId="2"/>
  </si>
  <si>
    <t>1日あたりの合計</t>
    <rPh sb="1" eb="2">
      <t>ニチ</t>
    </rPh>
    <rPh sb="6" eb="7">
      <t>ア</t>
    </rPh>
    <rPh sb="7" eb="8">
      <t>ケイ</t>
    </rPh>
    <phoneticPr fontId="2"/>
  </si>
  <si>
    <t>＜居住費・食費＞</t>
    <rPh sb="1" eb="3">
      <t>キョジュウ</t>
    </rPh>
    <rPh sb="3" eb="4">
      <t>ヒ</t>
    </rPh>
    <rPh sb="5" eb="7">
      <t>ショクヒ</t>
    </rPh>
    <phoneticPr fontId="2"/>
  </si>
  <si>
    <t>円/日</t>
    <rPh sb="0" eb="1">
      <t>エン</t>
    </rPh>
    <rPh sb="2" eb="3">
      <t>ニチ</t>
    </rPh>
    <phoneticPr fontId="2"/>
  </si>
  <si>
    <t>初期加算</t>
    <rPh sb="0" eb="2">
      <t>ショキ</t>
    </rPh>
    <rPh sb="2" eb="3">
      <t>カ</t>
    </rPh>
    <rPh sb="3" eb="4">
      <t>サン</t>
    </rPh>
    <phoneticPr fontId="2"/>
  </si>
  <si>
    <t>30単位</t>
    <rPh sb="2" eb="4">
      <t>タンイ</t>
    </rPh>
    <phoneticPr fontId="2"/>
  </si>
  <si>
    <t>療養食加算</t>
    <rPh sb="0" eb="2">
      <t>リョウヨウ</t>
    </rPh>
    <rPh sb="2" eb="3">
      <t>ショク</t>
    </rPh>
    <rPh sb="3" eb="4">
      <t>カ</t>
    </rPh>
    <rPh sb="4" eb="5">
      <t>サン</t>
    </rPh>
    <phoneticPr fontId="2"/>
  </si>
  <si>
    <t>18単位</t>
    <rPh sb="2" eb="4">
      <t>タンイ</t>
    </rPh>
    <phoneticPr fontId="2"/>
  </si>
  <si>
    <t>外泊時費用</t>
    <rPh sb="0" eb="2">
      <t>ガイハク</t>
    </rPh>
    <rPh sb="2" eb="3">
      <t>ジ</t>
    </rPh>
    <rPh sb="3" eb="5">
      <t>ヒヨウ</t>
    </rPh>
    <phoneticPr fontId="2"/>
  </si>
  <si>
    <t>246単位</t>
    <rPh sb="3" eb="5">
      <t>タンイ</t>
    </rPh>
    <phoneticPr fontId="2"/>
  </si>
  <si>
    <t>退所前訪問相談援助加算</t>
    <rPh sb="0" eb="2">
      <t>タイショ</t>
    </rPh>
    <rPh sb="2" eb="3">
      <t>マエ</t>
    </rPh>
    <rPh sb="3" eb="5">
      <t>ホウモン</t>
    </rPh>
    <rPh sb="5" eb="7">
      <t>ソウダン</t>
    </rPh>
    <rPh sb="7" eb="9">
      <t>エンジョ</t>
    </rPh>
    <rPh sb="9" eb="10">
      <t>カ</t>
    </rPh>
    <rPh sb="10" eb="11">
      <t>サン</t>
    </rPh>
    <phoneticPr fontId="2"/>
  </si>
  <si>
    <t>460単位</t>
    <rPh sb="3" eb="5">
      <t>タンイ</t>
    </rPh>
    <phoneticPr fontId="2"/>
  </si>
  <si>
    <t>退所後のサービスについて相談援助を行った場合。（1回につき）</t>
    <rPh sb="0" eb="2">
      <t>タイショ</t>
    </rPh>
    <rPh sb="2" eb="3">
      <t>ゴ</t>
    </rPh>
    <rPh sb="12" eb="14">
      <t>ソウダン</t>
    </rPh>
    <rPh sb="14" eb="16">
      <t>エンジョ</t>
    </rPh>
    <rPh sb="17" eb="18">
      <t>オコナ</t>
    </rPh>
    <rPh sb="20" eb="22">
      <t>バアイ</t>
    </rPh>
    <rPh sb="25" eb="26">
      <t>カイ</t>
    </rPh>
    <phoneticPr fontId="2"/>
  </si>
  <si>
    <t>退所後訪問相談援助加算</t>
    <rPh sb="0" eb="2">
      <t>タイショ</t>
    </rPh>
    <rPh sb="2" eb="3">
      <t>ゴ</t>
    </rPh>
    <rPh sb="3" eb="5">
      <t>ホウモン</t>
    </rPh>
    <rPh sb="5" eb="7">
      <t>ソウダン</t>
    </rPh>
    <rPh sb="7" eb="9">
      <t>エンジョ</t>
    </rPh>
    <rPh sb="9" eb="10">
      <t>カ</t>
    </rPh>
    <rPh sb="10" eb="11">
      <t>サン</t>
    </rPh>
    <phoneticPr fontId="2"/>
  </si>
  <si>
    <t>退所後30日以内に居宅を訪問し相談援助を行った場合。（1回につき）</t>
    <rPh sb="0" eb="2">
      <t>タイショ</t>
    </rPh>
    <rPh sb="2" eb="3">
      <t>ゴ</t>
    </rPh>
    <rPh sb="5" eb="6">
      <t>ニチ</t>
    </rPh>
    <rPh sb="6" eb="8">
      <t>イナイ</t>
    </rPh>
    <rPh sb="9" eb="11">
      <t>キョタク</t>
    </rPh>
    <rPh sb="12" eb="14">
      <t>ホウモン</t>
    </rPh>
    <rPh sb="15" eb="17">
      <t>ソウダン</t>
    </rPh>
    <rPh sb="17" eb="19">
      <t>エンジョ</t>
    </rPh>
    <rPh sb="20" eb="21">
      <t>オコナ</t>
    </rPh>
    <rPh sb="23" eb="25">
      <t>バアイ</t>
    </rPh>
    <rPh sb="28" eb="29">
      <t>カイ</t>
    </rPh>
    <phoneticPr fontId="2"/>
  </si>
  <si>
    <t>退所時相談援助加算</t>
    <rPh sb="0" eb="2">
      <t>タイショ</t>
    </rPh>
    <rPh sb="2" eb="3">
      <t>ジ</t>
    </rPh>
    <rPh sb="3" eb="5">
      <t>ソウダン</t>
    </rPh>
    <rPh sb="5" eb="7">
      <t>エンジョ</t>
    </rPh>
    <rPh sb="7" eb="8">
      <t>カ</t>
    </rPh>
    <rPh sb="8" eb="9">
      <t>サン</t>
    </rPh>
    <phoneticPr fontId="2"/>
  </si>
  <si>
    <t>400単位</t>
    <rPh sb="3" eb="5">
      <t>タンイ</t>
    </rPh>
    <phoneticPr fontId="2"/>
  </si>
  <si>
    <t>退所時に退所後のサービスについて相談援助を行った場合。（1回につき）</t>
    <rPh sb="0" eb="2">
      <t>タイショ</t>
    </rPh>
    <rPh sb="2" eb="3">
      <t>ジ</t>
    </rPh>
    <rPh sb="4" eb="6">
      <t>タイショ</t>
    </rPh>
    <rPh sb="6" eb="7">
      <t>ゴ</t>
    </rPh>
    <rPh sb="16" eb="18">
      <t>ソウダン</t>
    </rPh>
    <rPh sb="18" eb="20">
      <t>エンジョ</t>
    </rPh>
    <rPh sb="21" eb="22">
      <t>オコナ</t>
    </rPh>
    <rPh sb="24" eb="26">
      <t>バアイ</t>
    </rPh>
    <rPh sb="29" eb="30">
      <t>カイ</t>
    </rPh>
    <phoneticPr fontId="2"/>
  </si>
  <si>
    <t>退所前連携加算</t>
    <rPh sb="0" eb="2">
      <t>タイショ</t>
    </rPh>
    <rPh sb="2" eb="3">
      <t>マエ</t>
    </rPh>
    <rPh sb="3" eb="5">
      <t>レンケイ</t>
    </rPh>
    <rPh sb="5" eb="6">
      <t>カ</t>
    </rPh>
    <rPh sb="6" eb="7">
      <t>サン</t>
    </rPh>
    <phoneticPr fontId="2"/>
  </si>
  <si>
    <t>500単位</t>
    <rPh sb="3" eb="5">
      <t>タンイ</t>
    </rPh>
    <phoneticPr fontId="2"/>
  </si>
  <si>
    <t>退所後のサービス利用について調整を行った場合。（1回につき）</t>
    <rPh sb="0" eb="2">
      <t>タイショ</t>
    </rPh>
    <rPh sb="2" eb="3">
      <t>ゴ</t>
    </rPh>
    <rPh sb="8" eb="10">
      <t>リヨウ</t>
    </rPh>
    <rPh sb="14" eb="16">
      <t>チョウセイ</t>
    </rPh>
    <rPh sb="17" eb="18">
      <t>オコナ</t>
    </rPh>
    <rPh sb="20" eb="22">
      <t>バアイ</t>
    </rPh>
    <rPh sb="25" eb="26">
      <t>カイ</t>
    </rPh>
    <phoneticPr fontId="2"/>
  </si>
  <si>
    <t>看取り介護加算【Ⅰ】</t>
    <rPh sb="0" eb="2">
      <t>ミト</t>
    </rPh>
    <rPh sb="3" eb="5">
      <t>カイゴ</t>
    </rPh>
    <rPh sb="5" eb="6">
      <t>カ</t>
    </rPh>
    <rPh sb="6" eb="7">
      <t>サン</t>
    </rPh>
    <phoneticPr fontId="2"/>
  </si>
  <si>
    <t>144単位</t>
    <rPh sb="3" eb="5">
      <t>タンイ</t>
    </rPh>
    <phoneticPr fontId="2"/>
  </si>
  <si>
    <t>看取り介護加算【Ⅱ】</t>
    <rPh sb="0" eb="2">
      <t>ミト</t>
    </rPh>
    <rPh sb="3" eb="5">
      <t>カイゴ</t>
    </rPh>
    <rPh sb="5" eb="6">
      <t>カ</t>
    </rPh>
    <rPh sb="6" eb="7">
      <t>サン</t>
    </rPh>
    <phoneticPr fontId="2"/>
  </si>
  <si>
    <t>680単位</t>
    <rPh sb="3" eb="5">
      <t>タンイ</t>
    </rPh>
    <phoneticPr fontId="2"/>
  </si>
  <si>
    <t>死亡日の前日及び前々日（1日につき）</t>
    <rPh sb="0" eb="3">
      <t>シボウビ</t>
    </rPh>
    <rPh sb="4" eb="6">
      <t>ゼンジツ</t>
    </rPh>
    <rPh sb="6" eb="7">
      <t>オヨ</t>
    </rPh>
    <rPh sb="8" eb="10">
      <t>ゼンゼン</t>
    </rPh>
    <rPh sb="10" eb="11">
      <t>ヒ</t>
    </rPh>
    <rPh sb="13" eb="14">
      <t>ニチ</t>
    </rPh>
    <phoneticPr fontId="2"/>
  </si>
  <si>
    <t>看取り介護加算【Ⅲ】</t>
    <rPh sb="0" eb="2">
      <t>ミト</t>
    </rPh>
    <rPh sb="3" eb="5">
      <t>カイゴ</t>
    </rPh>
    <rPh sb="5" eb="6">
      <t>カ</t>
    </rPh>
    <rPh sb="6" eb="7">
      <t>サン</t>
    </rPh>
    <phoneticPr fontId="2"/>
  </si>
  <si>
    <t>1280単位</t>
    <rPh sb="4" eb="6">
      <t>タンイ</t>
    </rPh>
    <phoneticPr fontId="2"/>
  </si>
  <si>
    <t>死亡日</t>
    <rPh sb="0" eb="3">
      <t>シボウビ</t>
    </rPh>
    <phoneticPr fontId="2"/>
  </si>
  <si>
    <t>サービス提供体制強化加算【Ⅲ】</t>
    <rPh sb="4" eb="6">
      <t>テイキョウ</t>
    </rPh>
    <rPh sb="6" eb="8">
      <t>タイセイ</t>
    </rPh>
    <rPh sb="8" eb="10">
      <t>キョウカ</t>
    </rPh>
    <rPh sb="10" eb="11">
      <t>カ</t>
    </rPh>
    <rPh sb="11" eb="12">
      <t>サン</t>
    </rPh>
    <phoneticPr fontId="2"/>
  </si>
  <si>
    <t>6単位</t>
    <rPh sb="1" eb="3">
      <t>タンイ</t>
    </rPh>
    <phoneticPr fontId="2"/>
  </si>
  <si>
    <t>日常生活継続支援加算【Ⅱ】</t>
    <rPh sb="0" eb="2">
      <t>ニチジョウ</t>
    </rPh>
    <rPh sb="2" eb="4">
      <t>セイカツ</t>
    </rPh>
    <rPh sb="4" eb="6">
      <t>ケイゾク</t>
    </rPh>
    <rPh sb="6" eb="8">
      <t>シエン</t>
    </rPh>
    <rPh sb="8" eb="9">
      <t>カ</t>
    </rPh>
    <rPh sb="9" eb="10">
      <t>サン</t>
    </rPh>
    <phoneticPr fontId="2"/>
  </si>
  <si>
    <t>46単位</t>
    <rPh sb="2" eb="4">
      <t>タンイ</t>
    </rPh>
    <phoneticPr fontId="2"/>
  </si>
  <si>
    <t>経口移行加算</t>
    <rPh sb="0" eb="2">
      <t>ケイコウ</t>
    </rPh>
    <rPh sb="2" eb="4">
      <t>イコウ</t>
    </rPh>
    <rPh sb="4" eb="5">
      <t>カ</t>
    </rPh>
    <rPh sb="5" eb="6">
      <t>サン</t>
    </rPh>
    <phoneticPr fontId="2"/>
  </si>
  <si>
    <t>28単位</t>
    <rPh sb="2" eb="4">
      <t>タンイ</t>
    </rPh>
    <phoneticPr fontId="2"/>
  </si>
  <si>
    <t>計画に従い、経口による食事の摂取を進める為の栄養管理を行った場合。（1日につき）</t>
    <rPh sb="0" eb="2">
      <t>ケイカク</t>
    </rPh>
    <rPh sb="3" eb="4">
      <t>シタガ</t>
    </rPh>
    <rPh sb="6" eb="8">
      <t>ケイコウ</t>
    </rPh>
    <rPh sb="11" eb="13">
      <t>ショクジ</t>
    </rPh>
    <rPh sb="14" eb="16">
      <t>セッシュ</t>
    </rPh>
    <rPh sb="17" eb="18">
      <t>スス</t>
    </rPh>
    <rPh sb="20" eb="21">
      <t>タメ</t>
    </rPh>
    <rPh sb="22" eb="24">
      <t>エイヨウ</t>
    </rPh>
    <rPh sb="24" eb="26">
      <t>カンリ</t>
    </rPh>
    <rPh sb="27" eb="28">
      <t>オコナ</t>
    </rPh>
    <rPh sb="30" eb="32">
      <t>バアイ</t>
    </rPh>
    <rPh sb="35" eb="36">
      <t>ニチ</t>
    </rPh>
    <phoneticPr fontId="2"/>
  </si>
  <si>
    <t>経口維持加算【Ⅰ】</t>
    <rPh sb="0" eb="2">
      <t>ケイコウ</t>
    </rPh>
    <rPh sb="2" eb="4">
      <t>イジ</t>
    </rPh>
    <rPh sb="4" eb="5">
      <t>カ</t>
    </rPh>
    <rPh sb="5" eb="6">
      <t>サン</t>
    </rPh>
    <phoneticPr fontId="2"/>
  </si>
  <si>
    <t>摂食障害を有し、誤嚥が認められる入居者に対して栄養管理をするための食事の観察及び会議等を行い、経口による継続的な食事の摂取を進めるための経口維持計画を作成している場合。（1月につき）</t>
    <rPh sb="0" eb="2">
      <t>セッショク</t>
    </rPh>
    <rPh sb="2" eb="4">
      <t>ショウガイ</t>
    </rPh>
    <rPh sb="5" eb="6">
      <t>ユウ</t>
    </rPh>
    <rPh sb="8" eb="10">
      <t>ゴエン</t>
    </rPh>
    <rPh sb="11" eb="12">
      <t>ミト</t>
    </rPh>
    <rPh sb="16" eb="19">
      <t>ニュウキョシャ</t>
    </rPh>
    <rPh sb="20" eb="21">
      <t>タイ</t>
    </rPh>
    <rPh sb="23" eb="25">
      <t>エイヨウ</t>
    </rPh>
    <rPh sb="25" eb="27">
      <t>カンリ</t>
    </rPh>
    <rPh sb="33" eb="35">
      <t>ショクジ</t>
    </rPh>
    <rPh sb="36" eb="38">
      <t>カンサツ</t>
    </rPh>
    <rPh sb="38" eb="39">
      <t>オヨ</t>
    </rPh>
    <rPh sb="40" eb="42">
      <t>カイギ</t>
    </rPh>
    <rPh sb="42" eb="43">
      <t>トウ</t>
    </rPh>
    <rPh sb="44" eb="45">
      <t>オコナ</t>
    </rPh>
    <rPh sb="47" eb="49">
      <t>ケイコウ</t>
    </rPh>
    <rPh sb="52" eb="55">
      <t>ケイゾクテキ</t>
    </rPh>
    <rPh sb="56" eb="58">
      <t>ショクジ</t>
    </rPh>
    <rPh sb="59" eb="61">
      <t>セッシュ</t>
    </rPh>
    <rPh sb="62" eb="63">
      <t>スス</t>
    </rPh>
    <rPh sb="68" eb="70">
      <t>ケイコウ</t>
    </rPh>
    <rPh sb="70" eb="72">
      <t>イジ</t>
    </rPh>
    <rPh sb="72" eb="74">
      <t>ケイカク</t>
    </rPh>
    <rPh sb="75" eb="77">
      <t>サクセイ</t>
    </rPh>
    <rPh sb="81" eb="83">
      <t>バアイ</t>
    </rPh>
    <rPh sb="86" eb="87">
      <t>ツキ</t>
    </rPh>
    <phoneticPr fontId="2"/>
  </si>
  <si>
    <t>経口維持加算【Ⅱ】</t>
    <rPh sb="0" eb="2">
      <t>ケイコウ</t>
    </rPh>
    <rPh sb="2" eb="4">
      <t>イジ</t>
    </rPh>
    <rPh sb="4" eb="5">
      <t>カ</t>
    </rPh>
    <rPh sb="5" eb="6">
      <t>サン</t>
    </rPh>
    <phoneticPr fontId="2"/>
  </si>
  <si>
    <t>100単位</t>
    <rPh sb="3" eb="5">
      <t>タンイ</t>
    </rPh>
    <phoneticPr fontId="2"/>
  </si>
  <si>
    <t>【Ⅰ】を算定している場合で、入居者の経口による継続的な食事の摂取を支援するための食事の観察及び会議等に医師等が加わった場合。（1月につき）</t>
    <rPh sb="4" eb="6">
      <t>サンテイ</t>
    </rPh>
    <rPh sb="10" eb="12">
      <t>バアイ</t>
    </rPh>
    <rPh sb="14" eb="17">
      <t>ニュウキョシャ</t>
    </rPh>
    <rPh sb="18" eb="20">
      <t>ケイコウ</t>
    </rPh>
    <rPh sb="23" eb="26">
      <t>ケイゾクテキ</t>
    </rPh>
    <rPh sb="27" eb="29">
      <t>ショクジ</t>
    </rPh>
    <rPh sb="30" eb="32">
      <t>セッシュ</t>
    </rPh>
    <rPh sb="33" eb="35">
      <t>シエン</t>
    </rPh>
    <rPh sb="40" eb="42">
      <t>ショクジ</t>
    </rPh>
    <rPh sb="43" eb="45">
      <t>カンサツ</t>
    </rPh>
    <rPh sb="45" eb="46">
      <t>オヨ</t>
    </rPh>
    <rPh sb="47" eb="49">
      <t>カイギ</t>
    </rPh>
    <rPh sb="49" eb="50">
      <t>トウ</t>
    </rPh>
    <rPh sb="51" eb="53">
      <t>イシ</t>
    </rPh>
    <rPh sb="53" eb="54">
      <t>トウ</t>
    </rPh>
    <rPh sb="55" eb="56">
      <t>クワ</t>
    </rPh>
    <rPh sb="59" eb="61">
      <t>バアイ</t>
    </rPh>
    <rPh sb="64" eb="65">
      <t>ツキ</t>
    </rPh>
    <phoneticPr fontId="2"/>
  </si>
  <si>
    <t>在宅復帰支援機能加算</t>
    <rPh sb="0" eb="2">
      <t>ザイタク</t>
    </rPh>
    <rPh sb="2" eb="4">
      <t>フッキ</t>
    </rPh>
    <rPh sb="4" eb="6">
      <t>シエン</t>
    </rPh>
    <rPh sb="6" eb="8">
      <t>キノウ</t>
    </rPh>
    <rPh sb="8" eb="9">
      <t>カ</t>
    </rPh>
    <rPh sb="9" eb="10">
      <t>サン</t>
    </rPh>
    <phoneticPr fontId="2"/>
  </si>
  <si>
    <t>10単位</t>
    <rPh sb="2" eb="4">
      <t>タンイ</t>
    </rPh>
    <phoneticPr fontId="2"/>
  </si>
  <si>
    <t>家族との連絡調整、居宅サービスに必要な情報の提供、退所後のサービス利用に関する調整を行っている場合。（1日につき）</t>
    <rPh sb="0" eb="2">
      <t>カゾク</t>
    </rPh>
    <rPh sb="4" eb="6">
      <t>レンラク</t>
    </rPh>
    <rPh sb="6" eb="8">
      <t>チョウセイ</t>
    </rPh>
    <rPh sb="9" eb="11">
      <t>キョタク</t>
    </rPh>
    <rPh sb="16" eb="18">
      <t>ヒツヨウ</t>
    </rPh>
    <rPh sb="19" eb="21">
      <t>ジョウホウ</t>
    </rPh>
    <rPh sb="22" eb="24">
      <t>テイキョウ</t>
    </rPh>
    <rPh sb="25" eb="27">
      <t>タイショ</t>
    </rPh>
    <rPh sb="27" eb="28">
      <t>ゴ</t>
    </rPh>
    <rPh sb="33" eb="35">
      <t>リヨウ</t>
    </rPh>
    <rPh sb="36" eb="37">
      <t>カン</t>
    </rPh>
    <rPh sb="39" eb="41">
      <t>チョウセイ</t>
    </rPh>
    <rPh sb="42" eb="43">
      <t>オコナ</t>
    </rPh>
    <rPh sb="47" eb="49">
      <t>バアイ</t>
    </rPh>
    <rPh sb="52" eb="53">
      <t>ニチ</t>
    </rPh>
    <phoneticPr fontId="2"/>
  </si>
  <si>
    <t>在宅・入所相互利用加算</t>
    <rPh sb="0" eb="2">
      <t>ザイタク</t>
    </rPh>
    <rPh sb="3" eb="5">
      <t>ニュウショ</t>
    </rPh>
    <rPh sb="5" eb="7">
      <t>ソウゴ</t>
    </rPh>
    <rPh sb="7" eb="9">
      <t>リヨウ</t>
    </rPh>
    <rPh sb="9" eb="10">
      <t>カ</t>
    </rPh>
    <rPh sb="10" eb="11">
      <t>サン</t>
    </rPh>
    <phoneticPr fontId="2"/>
  </si>
  <si>
    <t>40単位</t>
    <rPh sb="2" eb="4">
      <t>タンイ</t>
    </rPh>
    <phoneticPr fontId="2"/>
  </si>
  <si>
    <t>要介護3から要介護5までの者に在宅生活を継続する観点から、居宅と施設の介護支援専門員が情報交換を十分に行っている場合。（1日につき）</t>
    <rPh sb="0" eb="3">
      <t>ヨウカイゴ</t>
    </rPh>
    <rPh sb="6" eb="9">
      <t>ヨウカイゴ</t>
    </rPh>
    <rPh sb="13" eb="14">
      <t>モノ</t>
    </rPh>
    <rPh sb="15" eb="17">
      <t>ザイタク</t>
    </rPh>
    <rPh sb="17" eb="19">
      <t>セイカツ</t>
    </rPh>
    <rPh sb="20" eb="22">
      <t>ケイゾク</t>
    </rPh>
    <rPh sb="24" eb="26">
      <t>カンテン</t>
    </rPh>
    <rPh sb="29" eb="31">
      <t>キョタク</t>
    </rPh>
    <rPh sb="32" eb="34">
      <t>シセツ</t>
    </rPh>
    <rPh sb="35" eb="37">
      <t>カイゴ</t>
    </rPh>
    <rPh sb="37" eb="39">
      <t>シエン</t>
    </rPh>
    <rPh sb="39" eb="42">
      <t>センモンイン</t>
    </rPh>
    <rPh sb="43" eb="45">
      <t>ジョウホウ</t>
    </rPh>
    <rPh sb="45" eb="47">
      <t>コウカン</t>
    </rPh>
    <rPh sb="48" eb="50">
      <t>ジュウブン</t>
    </rPh>
    <rPh sb="51" eb="52">
      <t>オコナ</t>
    </rPh>
    <rPh sb="56" eb="58">
      <t>バアイ</t>
    </rPh>
    <rPh sb="61" eb="62">
      <t>ニチ</t>
    </rPh>
    <phoneticPr fontId="2"/>
  </si>
  <si>
    <t>若年性認知症入所者受入加算</t>
    <rPh sb="0" eb="3">
      <t>ジャクネンセイ</t>
    </rPh>
    <rPh sb="3" eb="6">
      <t>ニンチショウ</t>
    </rPh>
    <rPh sb="6" eb="9">
      <t>ニュウショシャ</t>
    </rPh>
    <rPh sb="9" eb="11">
      <t>ウケイレ</t>
    </rPh>
    <rPh sb="11" eb="12">
      <t>カ</t>
    </rPh>
    <rPh sb="12" eb="13">
      <t>サン</t>
    </rPh>
    <phoneticPr fontId="2"/>
  </si>
  <si>
    <t>120単位</t>
    <rPh sb="3" eb="5">
      <t>タンイ</t>
    </rPh>
    <phoneticPr fontId="2"/>
  </si>
  <si>
    <t>若年性認知症利用者に対してサービスを提供した場合。（1日につき）</t>
    <rPh sb="0" eb="3">
      <t>ジャクネンセイ</t>
    </rPh>
    <rPh sb="3" eb="6">
      <t>ニンチショウ</t>
    </rPh>
    <rPh sb="6" eb="9">
      <t>リヨウシャ</t>
    </rPh>
    <rPh sb="10" eb="11">
      <t>タイ</t>
    </rPh>
    <rPh sb="18" eb="20">
      <t>テイキョウ</t>
    </rPh>
    <rPh sb="22" eb="24">
      <t>バアイ</t>
    </rPh>
    <rPh sb="27" eb="28">
      <t>ニチ</t>
    </rPh>
    <phoneticPr fontId="2"/>
  </si>
  <si>
    <t>口腔衛生管理加算</t>
    <rPh sb="0" eb="2">
      <t>コウクウ</t>
    </rPh>
    <rPh sb="2" eb="4">
      <t>エイセイ</t>
    </rPh>
    <rPh sb="4" eb="6">
      <t>カンリ</t>
    </rPh>
    <rPh sb="6" eb="7">
      <t>カ</t>
    </rPh>
    <rPh sb="7" eb="8">
      <t>サン</t>
    </rPh>
    <phoneticPr fontId="2"/>
  </si>
  <si>
    <t>歯科医師又は歯科医師から指示を受けた歯科衛生士が、入所者に対し、口腔ケアを月4回以上行った場合。（月1回算定）</t>
    <rPh sb="0" eb="2">
      <t>シカ</t>
    </rPh>
    <rPh sb="2" eb="4">
      <t>イシ</t>
    </rPh>
    <rPh sb="4" eb="5">
      <t>マタ</t>
    </rPh>
    <rPh sb="6" eb="8">
      <t>シカ</t>
    </rPh>
    <rPh sb="8" eb="10">
      <t>イシ</t>
    </rPh>
    <rPh sb="12" eb="14">
      <t>シジ</t>
    </rPh>
    <rPh sb="15" eb="16">
      <t>ウ</t>
    </rPh>
    <rPh sb="18" eb="20">
      <t>シカ</t>
    </rPh>
    <rPh sb="20" eb="23">
      <t>エイセイシ</t>
    </rPh>
    <rPh sb="25" eb="28">
      <t>ニュウショシャ</t>
    </rPh>
    <rPh sb="29" eb="30">
      <t>タイ</t>
    </rPh>
    <rPh sb="32" eb="34">
      <t>コウクウ</t>
    </rPh>
    <rPh sb="37" eb="38">
      <t>ツキ</t>
    </rPh>
    <rPh sb="39" eb="40">
      <t>カイ</t>
    </rPh>
    <rPh sb="40" eb="42">
      <t>イジョウ</t>
    </rPh>
    <rPh sb="42" eb="43">
      <t>オコナ</t>
    </rPh>
    <rPh sb="45" eb="47">
      <t>バアイ</t>
    </rPh>
    <rPh sb="49" eb="50">
      <t>ツキ</t>
    </rPh>
    <rPh sb="51" eb="52">
      <t>カイ</t>
    </rPh>
    <rPh sb="52" eb="54">
      <t>サンテイ</t>
    </rPh>
    <phoneticPr fontId="2"/>
  </si>
  <si>
    <t>認知症行動・心理症状緊急対応加算</t>
    <rPh sb="0" eb="3">
      <t>ニンチショウ</t>
    </rPh>
    <rPh sb="3" eb="5">
      <t>コウドウ</t>
    </rPh>
    <rPh sb="6" eb="8">
      <t>シンリ</t>
    </rPh>
    <rPh sb="8" eb="10">
      <t>ショウジョウ</t>
    </rPh>
    <rPh sb="10" eb="12">
      <t>キンキュウ</t>
    </rPh>
    <rPh sb="12" eb="14">
      <t>タイオウ</t>
    </rPh>
    <rPh sb="14" eb="15">
      <t>カ</t>
    </rPh>
    <rPh sb="15" eb="16">
      <t>サン</t>
    </rPh>
    <phoneticPr fontId="2"/>
  </si>
  <si>
    <t>※その他の各種加算を算定させていただく場合は事前に相談させていただきます。</t>
    <rPh sb="3" eb="4">
      <t>タ</t>
    </rPh>
    <rPh sb="5" eb="7">
      <t>カクシュ</t>
    </rPh>
    <rPh sb="7" eb="8">
      <t>カ</t>
    </rPh>
    <rPh sb="8" eb="9">
      <t>サン</t>
    </rPh>
    <rPh sb="10" eb="12">
      <t>サンテイ</t>
    </rPh>
    <rPh sb="19" eb="21">
      <t>バアイ</t>
    </rPh>
    <rPh sb="22" eb="24">
      <t>ジゼン</t>
    </rPh>
    <rPh sb="25" eb="27">
      <t>ソウダン</t>
    </rPh>
    <phoneticPr fontId="2"/>
  </si>
  <si>
    <r>
      <rPr>
        <sz val="9"/>
        <rFont val="HGS教科書体"/>
        <family val="1"/>
        <charset val="128"/>
      </rPr>
      <t>○</t>
    </r>
    <r>
      <rPr>
        <sz val="12"/>
        <rFont val="HGS教科書体"/>
        <family val="1"/>
        <charset val="128"/>
      </rPr>
      <t>病院受診代、歯科受診代、健康管理費（インフルエンザ予防接種代等）、理美容代、施設外</t>
    </r>
    <rPh sb="1" eb="3">
      <t>ビョウイン</t>
    </rPh>
    <rPh sb="3" eb="5">
      <t>ジュシン</t>
    </rPh>
    <rPh sb="5" eb="6">
      <t>ダイ</t>
    </rPh>
    <rPh sb="7" eb="9">
      <t>シカ</t>
    </rPh>
    <rPh sb="9" eb="11">
      <t>ジュシン</t>
    </rPh>
    <rPh sb="11" eb="12">
      <t>ダイ</t>
    </rPh>
    <rPh sb="13" eb="15">
      <t>ケンコウ</t>
    </rPh>
    <rPh sb="15" eb="17">
      <t>カンリ</t>
    </rPh>
    <rPh sb="17" eb="18">
      <t>ヒ</t>
    </rPh>
    <rPh sb="26" eb="28">
      <t>ヨボウ</t>
    </rPh>
    <rPh sb="28" eb="30">
      <t>セッシュ</t>
    </rPh>
    <rPh sb="30" eb="31">
      <t>ダイ</t>
    </rPh>
    <rPh sb="31" eb="32">
      <t>トウ</t>
    </rPh>
    <rPh sb="34" eb="37">
      <t>リビヨウ</t>
    </rPh>
    <rPh sb="37" eb="38">
      <t>ダイ</t>
    </rPh>
    <rPh sb="39" eb="41">
      <t>シセツ</t>
    </rPh>
    <rPh sb="41" eb="42">
      <t>ガイ</t>
    </rPh>
    <phoneticPr fontId="2"/>
  </si>
  <si>
    <t>に依頼されるクリーニング代等</t>
    <rPh sb="1" eb="3">
      <t>イライ</t>
    </rPh>
    <rPh sb="12" eb="13">
      <t>ダイ</t>
    </rPh>
    <rPh sb="13" eb="14">
      <t>トウ</t>
    </rPh>
    <phoneticPr fontId="2"/>
  </si>
  <si>
    <t>要支援1</t>
    <rPh sb="0" eb="3">
      <t>ヨウシエン</t>
    </rPh>
    <phoneticPr fontId="2"/>
  </si>
  <si>
    <t>要支援2</t>
    <rPh sb="0" eb="3">
      <t>ヨウシエン</t>
    </rPh>
    <phoneticPr fontId="2"/>
  </si>
  <si>
    <t>介護予防短期入所施設サービス費</t>
    <rPh sb="0" eb="2">
      <t>カイゴ</t>
    </rPh>
    <rPh sb="2" eb="4">
      <t>ヨボウ</t>
    </rPh>
    <rPh sb="4" eb="6">
      <t>タンキ</t>
    </rPh>
    <rPh sb="6" eb="8">
      <t>ニュウショ</t>
    </rPh>
    <rPh sb="8" eb="10">
      <t>シセツ</t>
    </rPh>
    <rPh sb="14" eb="15">
      <t>ヒ</t>
    </rPh>
    <phoneticPr fontId="2"/>
  </si>
  <si>
    <t>介護職員処遇改善加算【Ⅰ】</t>
  </si>
  <si>
    <t>　　　　　　　　　　　　　　　　　　　※食費内訳（朝食：350　昼食：450　おやつ100　夕食：480）　</t>
    <rPh sb="20" eb="22">
      <t>ショクヒ</t>
    </rPh>
    <rPh sb="22" eb="24">
      <t>ウチワケ</t>
    </rPh>
    <rPh sb="25" eb="27">
      <t>チョウショク</t>
    </rPh>
    <rPh sb="32" eb="34">
      <t>チュウショク</t>
    </rPh>
    <rPh sb="46" eb="48">
      <t>ユウショクカイソウ</t>
    </rPh>
    <phoneticPr fontId="2"/>
  </si>
  <si>
    <t>( ２ 割 負 担 ）</t>
    <rPh sb="4" eb="5">
      <t>ワリ</t>
    </rPh>
    <rPh sb="6" eb="7">
      <t>フ</t>
    </rPh>
    <rPh sb="8" eb="9">
      <t>タン</t>
    </rPh>
    <phoneticPr fontId="2"/>
  </si>
  <si>
    <t>※その他の各種加算料金</t>
  </si>
  <si>
    <t>認知症の行動・心理症状が認められ、在宅での生活が困難であり、緊急入所した場合。(1日につき）</t>
    <rPh sb="41" eb="42">
      <t>ニチ</t>
    </rPh>
    <phoneticPr fontId="2"/>
  </si>
  <si>
    <t>個別機能訓練加算</t>
  </si>
  <si>
    <t>利用者の住まいを訪問して個別の機能訓練計画を作成した上で、専従として配置された機能訓練指導員がＡＤＬ、ＩＡＤＬの維持・向上を目的として個別の機能訓練を実施した場合。（1日につき）</t>
  </si>
  <si>
    <t>若年性認知症利用者に対してサービスを提供した場合。（1日につき）</t>
    <rPh sb="27" eb="28">
      <t>ニチ</t>
    </rPh>
    <phoneticPr fontId="2"/>
  </si>
  <si>
    <t>医療連携強化加算</t>
  </si>
  <si>
    <t>急変の予測や早期発見等のために看護職員による定期的な巡視や、主治医と連絡取れない等の場合における対応に係る取り決めを事前に行うなどの要件を満たしし、実際に重度な利用者を受け入れた場合。（1日につき）</t>
  </si>
  <si>
    <t>居宅と事業所間の送迎を行う場合。（1回につき）</t>
    <rPh sb="18" eb="19">
      <t>カイ</t>
    </rPh>
    <phoneticPr fontId="2"/>
  </si>
  <si>
    <t>在宅中重度受入加算　　　     イ・ロ・ハ・二</t>
    <phoneticPr fontId="2"/>
  </si>
  <si>
    <t>ショートステイ　孝の季苑</t>
    <rPh sb="8" eb="9">
      <t>タカシ</t>
    </rPh>
    <rPh sb="10" eb="11">
      <t>キ</t>
    </rPh>
    <rPh sb="11" eb="12">
      <t>エン</t>
    </rPh>
    <phoneticPr fontId="2"/>
  </si>
  <si>
    <t>※川口市は6級地で1単位あたり10.33円になりますので上記の合計×10.33が保険請求額となり、うち1割または2割が利用者負担額となります。</t>
    <rPh sb="1" eb="3">
      <t>カワグチ</t>
    </rPh>
    <rPh sb="57" eb="58">
      <t>ワリ</t>
    </rPh>
    <phoneticPr fontId="2"/>
  </si>
  <si>
    <t>※川口市は6級地で1単位あたり10.27円になりますので上記の合計×10.27が保険請求額となり、うち1割または2割が利用者負担額となります。</t>
    <rPh sb="1" eb="3">
      <t>カワグチ</t>
    </rPh>
    <rPh sb="3" eb="4">
      <t>シ</t>
    </rPh>
    <rPh sb="6" eb="7">
      <t>キュウ</t>
    </rPh>
    <rPh sb="7" eb="8">
      <t>チ</t>
    </rPh>
    <rPh sb="10" eb="12">
      <t>タンイ</t>
    </rPh>
    <rPh sb="20" eb="21">
      <t>エン</t>
    </rPh>
    <rPh sb="28" eb="30">
      <t>ジョウキ</t>
    </rPh>
    <rPh sb="31" eb="33">
      <t>ゴウケイ</t>
    </rPh>
    <rPh sb="40" eb="42">
      <t>ホケン</t>
    </rPh>
    <rPh sb="42" eb="44">
      <t>セイキュウ</t>
    </rPh>
    <rPh sb="44" eb="45">
      <t>ガク</t>
    </rPh>
    <rPh sb="52" eb="53">
      <t>ワリ</t>
    </rPh>
    <rPh sb="57" eb="58">
      <t>ワリ</t>
    </rPh>
    <rPh sb="59" eb="62">
      <t>リヨウシャ</t>
    </rPh>
    <rPh sb="62" eb="63">
      <t>フ</t>
    </rPh>
    <rPh sb="63" eb="64">
      <t>カツ</t>
    </rPh>
    <rPh sb="64" eb="65">
      <t>ガク</t>
    </rPh>
    <phoneticPr fontId="2"/>
  </si>
  <si>
    <r>
      <t>※</t>
    </r>
    <r>
      <rPr>
        <sz val="8"/>
        <color indexed="8"/>
        <rFont val="HGS教科書体"/>
        <family val="1"/>
        <charset val="128"/>
      </rPr>
      <t>川口市は6級地</t>
    </r>
    <r>
      <rPr>
        <sz val="8"/>
        <rFont val="HGS教科書体"/>
        <family val="1"/>
        <charset val="128"/>
      </rPr>
      <t>で1単位あたり10.33円になりますので上記の合計×10.33が保険請求額となり、うち1割または2割が利用者負担額となります。</t>
    </r>
    <rPh sb="1" eb="3">
      <t>カワグチ</t>
    </rPh>
    <rPh sb="40" eb="42">
      <t>ホケン</t>
    </rPh>
    <rPh sb="42" eb="44">
      <t>セイキュウ</t>
    </rPh>
    <rPh sb="44" eb="45">
      <t>ガク</t>
    </rPh>
    <rPh sb="52" eb="53">
      <t>ワリ</t>
    </rPh>
    <rPh sb="57" eb="58">
      <t>ワリ</t>
    </rPh>
    <rPh sb="59" eb="62">
      <t>リヨウシャ</t>
    </rPh>
    <rPh sb="62" eb="64">
      <t>フタン</t>
    </rPh>
    <rPh sb="64" eb="65">
      <t>ガク</t>
    </rPh>
    <phoneticPr fontId="2"/>
  </si>
  <si>
    <t xml:space="preserve"> </t>
    <phoneticPr fontId="12"/>
  </si>
  <si>
    <t>※第1段階から第4段階は、介護負担限度額を表します。介護負担限度額につきましては市役所への申請が必要です。</t>
    <rPh sb="1" eb="2">
      <t>ダイ</t>
    </rPh>
    <rPh sb="3" eb="5">
      <t>ダンカイ</t>
    </rPh>
    <rPh sb="7" eb="8">
      <t>ダイ</t>
    </rPh>
    <rPh sb="9" eb="11">
      <t>ダンカイ</t>
    </rPh>
    <rPh sb="13" eb="15">
      <t>カイゴ</t>
    </rPh>
    <rPh sb="15" eb="17">
      <t>フタン</t>
    </rPh>
    <rPh sb="17" eb="19">
      <t>ゲンド</t>
    </rPh>
    <rPh sb="19" eb="20">
      <t>ガク</t>
    </rPh>
    <rPh sb="21" eb="22">
      <t>アラワ</t>
    </rPh>
    <rPh sb="26" eb="28">
      <t>カイゴ</t>
    </rPh>
    <rPh sb="28" eb="30">
      <t>フタン</t>
    </rPh>
    <rPh sb="30" eb="32">
      <t>ゲンド</t>
    </rPh>
    <rPh sb="32" eb="33">
      <t>ガク</t>
    </rPh>
    <rPh sb="40" eb="43">
      <t>シヤクショ</t>
    </rPh>
    <rPh sb="45" eb="47">
      <t>シンセイ</t>
    </rPh>
    <rPh sb="48" eb="50">
      <t>ヒツヨウ</t>
    </rPh>
    <phoneticPr fontId="2"/>
  </si>
  <si>
    <t>8単位</t>
    <phoneticPr fontId="12"/>
  </si>
  <si>
    <t>医師の指示による特別食が提供される場合。（1回につき）</t>
    <rPh sb="22" eb="23">
      <t>カイ</t>
    </rPh>
    <phoneticPr fontId="12"/>
  </si>
  <si>
    <t>6単位</t>
    <rPh sb="1" eb="3">
      <t>タンイ</t>
    </rPh>
    <phoneticPr fontId="12"/>
  </si>
  <si>
    <t>200単位</t>
    <rPh sb="3" eb="5">
      <t>タンイ</t>
    </rPh>
    <phoneticPr fontId="12"/>
  </si>
  <si>
    <t>認知症の行動・心理症状が認められ、在宅での生活が困難であり、緊急入所した場合。（１日につき）</t>
    <rPh sb="0" eb="3">
      <t>ニンチショウ</t>
    </rPh>
    <rPh sb="4" eb="6">
      <t>コウドウ</t>
    </rPh>
    <rPh sb="7" eb="9">
      <t>シンリ</t>
    </rPh>
    <rPh sb="9" eb="11">
      <t>ショウジョウ</t>
    </rPh>
    <rPh sb="12" eb="13">
      <t>ミト</t>
    </rPh>
    <rPh sb="17" eb="19">
      <t>ザイタク</t>
    </rPh>
    <rPh sb="21" eb="23">
      <t>セイカツ</t>
    </rPh>
    <rPh sb="24" eb="26">
      <t>コンナン</t>
    </rPh>
    <rPh sb="30" eb="32">
      <t>キンキュウ</t>
    </rPh>
    <rPh sb="32" eb="34">
      <t>ニュウショ</t>
    </rPh>
    <rPh sb="36" eb="38">
      <t>バアイ</t>
    </rPh>
    <rPh sb="41" eb="42">
      <t>ニチ</t>
    </rPh>
    <phoneticPr fontId="2"/>
  </si>
  <si>
    <t>配置医師緊急時対応加算</t>
    <rPh sb="0" eb="2">
      <t>ハイチ</t>
    </rPh>
    <rPh sb="2" eb="4">
      <t>イシ</t>
    </rPh>
    <rPh sb="4" eb="7">
      <t>キンキュウジ</t>
    </rPh>
    <rPh sb="7" eb="9">
      <t>タイオウ</t>
    </rPh>
    <rPh sb="9" eb="11">
      <t>カサン</t>
    </rPh>
    <phoneticPr fontId="12"/>
  </si>
  <si>
    <t>褥瘡マネジメント加算</t>
    <rPh sb="0" eb="2">
      <t>ジョクソウ</t>
    </rPh>
    <rPh sb="8" eb="10">
      <t>カサン</t>
    </rPh>
    <phoneticPr fontId="12"/>
  </si>
  <si>
    <t>10単位</t>
    <rPh sb="2" eb="4">
      <t>タンイ</t>
    </rPh>
    <phoneticPr fontId="12"/>
  </si>
  <si>
    <t>排せつ支援加算</t>
    <rPh sb="0" eb="1">
      <t>ハイ</t>
    </rPh>
    <rPh sb="3" eb="5">
      <t>シエン</t>
    </rPh>
    <rPh sb="5" eb="7">
      <t>カサン</t>
    </rPh>
    <phoneticPr fontId="12"/>
  </si>
  <si>
    <t>100単位</t>
    <rPh sb="3" eb="5">
      <t>タンイ</t>
    </rPh>
    <phoneticPr fontId="12"/>
  </si>
  <si>
    <t>(1日あたりの単位数)</t>
    <rPh sb="2" eb="3">
      <t>ニチ</t>
    </rPh>
    <rPh sb="7" eb="10">
      <t>タンイスウ</t>
    </rPh>
    <phoneticPr fontId="2"/>
  </si>
  <si>
    <t>夜勤職員配置加算【Ⅱ】ロ</t>
    <rPh sb="0" eb="2">
      <t>ヤキン</t>
    </rPh>
    <rPh sb="2" eb="4">
      <t>ショクイン</t>
    </rPh>
    <rPh sb="4" eb="6">
      <t>ハイチ</t>
    </rPh>
    <rPh sb="6" eb="7">
      <t>カ</t>
    </rPh>
    <rPh sb="7" eb="8">
      <t>サン</t>
    </rPh>
    <phoneticPr fontId="2"/>
  </si>
  <si>
    <t>サービス提供体制強化加算【Ⅰ】ロ</t>
    <rPh sb="4" eb="6">
      <t>テイキョウ</t>
    </rPh>
    <rPh sb="6" eb="8">
      <t>タイセイ</t>
    </rPh>
    <rPh sb="8" eb="10">
      <t>キョウカ</t>
    </rPh>
    <rPh sb="10" eb="12">
      <t>カサン</t>
    </rPh>
    <phoneticPr fontId="12"/>
  </si>
  <si>
    <t>(1日あたりの利用料)</t>
    <rPh sb="2" eb="3">
      <t>ニチ</t>
    </rPh>
    <rPh sb="7" eb="10">
      <t>リヨウリョウ</t>
    </rPh>
    <phoneticPr fontId="2"/>
  </si>
  <si>
    <t>(単位：円)</t>
    <rPh sb="1" eb="3">
      <t>タンイ</t>
    </rPh>
    <rPh sb="4" eb="5">
      <t>エン</t>
    </rPh>
    <phoneticPr fontId="2"/>
  </si>
  <si>
    <t>１ヶ月(31日)あたりの利用料金目安</t>
    <rPh sb="2" eb="3">
      <t>ツキ</t>
    </rPh>
    <rPh sb="6" eb="7">
      <t>ニチ</t>
    </rPh>
    <rPh sb="12" eb="14">
      <t>リヨウ</t>
    </rPh>
    <rPh sb="14" eb="16">
      <t>リョウキン</t>
    </rPh>
    <rPh sb="16" eb="18">
      <t>メヤス</t>
    </rPh>
    <phoneticPr fontId="2"/>
  </si>
  <si>
    <t>サービス提供体制強化加算【Ⅰ】イ</t>
    <rPh sb="4" eb="6">
      <t>テイキョウ</t>
    </rPh>
    <rPh sb="6" eb="8">
      <t>タイセイ</t>
    </rPh>
    <rPh sb="8" eb="10">
      <t>キョウカ</t>
    </rPh>
    <rPh sb="10" eb="11">
      <t>カ</t>
    </rPh>
    <rPh sb="11" eb="12">
      <t>サン</t>
    </rPh>
    <phoneticPr fontId="2"/>
  </si>
  <si>
    <t>配置医師が施設の求めに応じ、早朝･夜間又は深夜に施設を訪問し、入所者の診療を行った場合。【早朝･夜間の場合】650単位/回　【深夜の場合】1,300単位/回</t>
    <rPh sb="0" eb="2">
      <t>ハイチ</t>
    </rPh>
    <rPh sb="2" eb="4">
      <t>イシ</t>
    </rPh>
    <rPh sb="5" eb="7">
      <t>シセツ</t>
    </rPh>
    <rPh sb="8" eb="9">
      <t>モト</t>
    </rPh>
    <rPh sb="11" eb="12">
      <t>オウ</t>
    </rPh>
    <rPh sb="14" eb="16">
      <t>ソウチョウ</t>
    </rPh>
    <rPh sb="17" eb="19">
      <t>ヤカン</t>
    </rPh>
    <rPh sb="19" eb="20">
      <t>マタ</t>
    </rPh>
    <rPh sb="21" eb="23">
      <t>シンヤ</t>
    </rPh>
    <rPh sb="24" eb="26">
      <t>シセツ</t>
    </rPh>
    <rPh sb="27" eb="29">
      <t>ホウモン</t>
    </rPh>
    <rPh sb="31" eb="33">
      <t>ニュウショ</t>
    </rPh>
    <rPh sb="33" eb="34">
      <t>シャ</t>
    </rPh>
    <rPh sb="35" eb="37">
      <t>シンリョウ</t>
    </rPh>
    <rPh sb="38" eb="39">
      <t>オコナ</t>
    </rPh>
    <rPh sb="41" eb="43">
      <t>バアイ</t>
    </rPh>
    <rPh sb="45" eb="47">
      <t>ソウチョウ</t>
    </rPh>
    <rPh sb="48" eb="50">
      <t>ヤカン</t>
    </rPh>
    <rPh sb="51" eb="53">
      <t>バアイ</t>
    </rPh>
    <rPh sb="57" eb="59">
      <t>タンイ</t>
    </rPh>
    <rPh sb="60" eb="61">
      <t>カイ</t>
    </rPh>
    <rPh sb="63" eb="65">
      <t>シンヤ</t>
    </rPh>
    <rPh sb="66" eb="68">
      <t>バアイ</t>
    </rPh>
    <rPh sb="74" eb="76">
      <t>タンイ</t>
    </rPh>
    <rPh sb="77" eb="78">
      <t>カイ</t>
    </rPh>
    <phoneticPr fontId="12"/>
  </si>
  <si>
    <t>平成30年6月1日現在</t>
    <rPh sb="0" eb="2">
      <t>ヘイセイ</t>
    </rPh>
    <rPh sb="4" eb="5">
      <t>ネン</t>
    </rPh>
    <rPh sb="6" eb="7">
      <t>ガツ</t>
    </rPh>
    <rPh sb="8" eb="9">
      <t>ニチ</t>
    </rPh>
    <rPh sb="9" eb="11">
      <t>ゲンザイ</t>
    </rPh>
    <phoneticPr fontId="2"/>
  </si>
  <si>
    <r>
      <rPr>
        <sz val="9"/>
        <rFont val="HGS教科書体"/>
        <family val="1"/>
        <charset val="128"/>
      </rPr>
      <t>○</t>
    </r>
    <r>
      <rPr>
        <sz val="12"/>
        <rFont val="HGS教科書体"/>
        <family val="1"/>
        <charset val="128"/>
      </rPr>
      <t>入居者の希望する趣味・嗜好品・出前等の飲食代・レクリエーション等にかかる品物代等は</t>
    </r>
    <rPh sb="1" eb="4">
      <t>ニュウキョシャ</t>
    </rPh>
    <rPh sb="5" eb="7">
      <t>キボウ</t>
    </rPh>
    <rPh sb="9" eb="11">
      <t>シュミ</t>
    </rPh>
    <rPh sb="12" eb="15">
      <t>シコウヒン</t>
    </rPh>
    <rPh sb="16" eb="18">
      <t>デマエ</t>
    </rPh>
    <rPh sb="18" eb="19">
      <t>トウ</t>
    </rPh>
    <rPh sb="20" eb="22">
      <t>インショク</t>
    </rPh>
    <rPh sb="22" eb="23">
      <t>ダイ</t>
    </rPh>
    <rPh sb="32" eb="33">
      <t>トウ</t>
    </rPh>
    <rPh sb="37" eb="39">
      <t>シナモノ</t>
    </rPh>
    <rPh sb="39" eb="40">
      <t>ダイ</t>
    </rPh>
    <rPh sb="40" eb="41">
      <t>トウ</t>
    </rPh>
    <phoneticPr fontId="2"/>
  </si>
  <si>
    <t>自費となります。</t>
    <rPh sb="0" eb="1">
      <t>ジ</t>
    </rPh>
    <rPh sb="1" eb="2">
      <t>ヒ</t>
    </rPh>
    <phoneticPr fontId="2"/>
  </si>
  <si>
    <t>650･1,300単位</t>
    <rPh sb="9" eb="11">
      <t>タンイ</t>
    </rPh>
    <phoneticPr fontId="12"/>
  </si>
  <si>
    <t>入所した日から起算して30日以内。（１日につき）</t>
    <rPh sb="0" eb="2">
      <t>ニュウショ</t>
    </rPh>
    <rPh sb="4" eb="5">
      <t>ヒ</t>
    </rPh>
    <rPh sb="7" eb="9">
      <t>キサン</t>
    </rPh>
    <rPh sb="13" eb="14">
      <t>ニチ</t>
    </rPh>
    <rPh sb="14" eb="16">
      <t>イナイ</t>
    </rPh>
    <rPh sb="19" eb="20">
      <t>ニチ</t>
    </rPh>
    <phoneticPr fontId="2"/>
  </si>
  <si>
    <t>1月あたり6日を限度として所定単位数に代えて算定する。（1日につき）</t>
    <rPh sb="1" eb="2">
      <t>ツキ</t>
    </rPh>
    <rPh sb="6" eb="7">
      <t>ニチ</t>
    </rPh>
    <rPh sb="8" eb="10">
      <t>ゲンド</t>
    </rPh>
    <rPh sb="13" eb="15">
      <t>ショテイ</t>
    </rPh>
    <rPh sb="15" eb="18">
      <t>タンイスウ</t>
    </rPh>
    <rPh sb="19" eb="20">
      <t>カ</t>
    </rPh>
    <rPh sb="22" eb="24">
      <t>サンテイ</t>
    </rPh>
    <rPh sb="29" eb="30">
      <t>ニチ</t>
    </rPh>
    <phoneticPr fontId="2"/>
  </si>
  <si>
    <t>死亡日以前4日以上30日以下。（1日につき）</t>
    <rPh sb="0" eb="3">
      <t>シボウビ</t>
    </rPh>
    <rPh sb="3" eb="5">
      <t>イゼン</t>
    </rPh>
    <rPh sb="6" eb="7">
      <t>ニチ</t>
    </rPh>
    <rPh sb="7" eb="9">
      <t>イジョウ</t>
    </rPh>
    <rPh sb="11" eb="12">
      <t>ニチ</t>
    </rPh>
    <rPh sb="12" eb="14">
      <t>イカ</t>
    </rPh>
    <rPh sb="17" eb="18">
      <t>ニチ</t>
    </rPh>
    <phoneticPr fontId="2"/>
  </si>
  <si>
    <t>看護・介護職員の総数の内、常勤職員の占める割合が100分の75以上。（1日につき）</t>
    <rPh sb="0" eb="2">
      <t>カンゴ</t>
    </rPh>
    <rPh sb="3" eb="5">
      <t>カイゴ</t>
    </rPh>
    <rPh sb="5" eb="7">
      <t>ショクイン</t>
    </rPh>
    <rPh sb="8" eb="10">
      <t>ソウスウ</t>
    </rPh>
    <rPh sb="11" eb="12">
      <t>ウチ</t>
    </rPh>
    <rPh sb="13" eb="15">
      <t>ジョウキン</t>
    </rPh>
    <rPh sb="15" eb="17">
      <t>ショクイン</t>
    </rPh>
    <rPh sb="18" eb="19">
      <t>シ</t>
    </rPh>
    <rPh sb="21" eb="23">
      <t>ワリアイ</t>
    </rPh>
    <rPh sb="27" eb="28">
      <t>ブン</t>
    </rPh>
    <rPh sb="31" eb="33">
      <t>イジョウ</t>
    </rPh>
    <rPh sb="36" eb="37">
      <t>ニチ</t>
    </rPh>
    <phoneticPr fontId="12"/>
  </si>
  <si>
    <t>入所者に直接サービス提供する職員総数のうち勤続年数3年以上の者の占める割合が100分の30以上。（1日につき）</t>
    <rPh sb="0" eb="3">
      <t>ニュウショシャ</t>
    </rPh>
    <rPh sb="4" eb="6">
      <t>チョクセツ</t>
    </rPh>
    <rPh sb="10" eb="12">
      <t>テイキョウ</t>
    </rPh>
    <rPh sb="14" eb="16">
      <t>ショクイン</t>
    </rPh>
    <rPh sb="16" eb="18">
      <t>ソウスウ</t>
    </rPh>
    <rPh sb="21" eb="23">
      <t>キンゾク</t>
    </rPh>
    <rPh sb="23" eb="25">
      <t>ネンスウ</t>
    </rPh>
    <rPh sb="26" eb="29">
      <t>ネンイジョウ</t>
    </rPh>
    <rPh sb="30" eb="31">
      <t>モノ</t>
    </rPh>
    <rPh sb="32" eb="33">
      <t>シ</t>
    </rPh>
    <rPh sb="35" eb="37">
      <t>ワリアイ</t>
    </rPh>
    <rPh sb="41" eb="42">
      <t>ブン</t>
    </rPh>
    <rPh sb="45" eb="47">
      <t>イジョウ</t>
    </rPh>
    <rPh sb="50" eb="51">
      <t>ニチ</t>
    </rPh>
    <phoneticPr fontId="2"/>
  </si>
  <si>
    <t>入所者総数のうち介護4、介護5の者の占める割合が100分の70以上。介護福祉士の数が、6又はその端数を増すごとに1以上。（1日につき）</t>
    <rPh sb="0" eb="2">
      <t>ニュウショ</t>
    </rPh>
    <rPh sb="2" eb="3">
      <t>シャ</t>
    </rPh>
    <rPh sb="3" eb="5">
      <t>ソウスウ</t>
    </rPh>
    <rPh sb="8" eb="10">
      <t>カイゴ</t>
    </rPh>
    <rPh sb="12" eb="14">
      <t>カイゴ</t>
    </rPh>
    <rPh sb="16" eb="17">
      <t>モノ</t>
    </rPh>
    <rPh sb="18" eb="19">
      <t>シ</t>
    </rPh>
    <rPh sb="21" eb="23">
      <t>ワリアイ</t>
    </rPh>
    <rPh sb="27" eb="28">
      <t>ブン</t>
    </rPh>
    <rPh sb="31" eb="33">
      <t>イジョウ</t>
    </rPh>
    <rPh sb="34" eb="36">
      <t>カイゴ</t>
    </rPh>
    <rPh sb="36" eb="39">
      <t>フクシシ</t>
    </rPh>
    <rPh sb="40" eb="41">
      <t>カズ</t>
    </rPh>
    <rPh sb="44" eb="45">
      <t>マタ</t>
    </rPh>
    <rPh sb="48" eb="50">
      <t>ハスウ</t>
    </rPh>
    <rPh sb="51" eb="52">
      <t>マ</t>
    </rPh>
    <rPh sb="57" eb="59">
      <t>イジョウ</t>
    </rPh>
    <rPh sb="62" eb="63">
      <t>ニチ</t>
    </rPh>
    <phoneticPr fontId="2"/>
  </si>
  <si>
    <t>排せつに介護を要する原因を分析し、それに基づいた支援計画を作成し、当該支援計画に基づく支援を継続して実施した場合。（6月以内の期間／1月につき）</t>
    <rPh sb="0" eb="1">
      <t>ハイ</t>
    </rPh>
    <rPh sb="4" eb="6">
      <t>カイゴ</t>
    </rPh>
    <rPh sb="7" eb="8">
      <t>ヨウ</t>
    </rPh>
    <rPh sb="10" eb="12">
      <t>ゲンイン</t>
    </rPh>
    <rPh sb="13" eb="15">
      <t>ブンセキ</t>
    </rPh>
    <rPh sb="20" eb="21">
      <t>モト</t>
    </rPh>
    <rPh sb="24" eb="26">
      <t>シエン</t>
    </rPh>
    <rPh sb="26" eb="28">
      <t>ケイカク</t>
    </rPh>
    <rPh sb="29" eb="31">
      <t>サクセイ</t>
    </rPh>
    <rPh sb="33" eb="35">
      <t>トウガイ</t>
    </rPh>
    <rPh sb="35" eb="37">
      <t>シエン</t>
    </rPh>
    <rPh sb="37" eb="39">
      <t>ケイカク</t>
    </rPh>
    <rPh sb="40" eb="41">
      <t>モト</t>
    </rPh>
    <rPh sb="43" eb="45">
      <t>シエン</t>
    </rPh>
    <rPh sb="46" eb="48">
      <t>ケイゾク</t>
    </rPh>
    <rPh sb="50" eb="52">
      <t>ジッシ</t>
    </rPh>
    <rPh sb="54" eb="56">
      <t>バアイ</t>
    </rPh>
    <rPh sb="59" eb="60">
      <t>ガツ</t>
    </rPh>
    <rPh sb="60" eb="62">
      <t>イナイ</t>
    </rPh>
    <rPh sb="63" eb="65">
      <t>キカン</t>
    </rPh>
    <rPh sb="67" eb="68">
      <t>ガツ</t>
    </rPh>
    <phoneticPr fontId="12"/>
  </si>
  <si>
    <t>継続的に入所者ごとの褥瘡管理をした場合。（3月に1回を限度）</t>
    <rPh sb="0" eb="3">
      <t>ケイゾクテキ</t>
    </rPh>
    <rPh sb="4" eb="7">
      <t>ニュウショシャ</t>
    </rPh>
    <rPh sb="10" eb="12">
      <t>ジョクソウ</t>
    </rPh>
    <rPh sb="12" eb="14">
      <t>カンリ</t>
    </rPh>
    <rPh sb="17" eb="19">
      <t>バアイ</t>
    </rPh>
    <rPh sb="22" eb="23">
      <t>ツキ</t>
    </rPh>
    <rPh sb="25" eb="26">
      <t>カイ</t>
    </rPh>
    <rPh sb="27" eb="29">
      <t>ゲンド</t>
    </rPh>
    <phoneticPr fontId="12"/>
  </si>
  <si>
    <r>
      <t>※居住費は入院・外泊された場合、7日目以降は介護保険負担限度額に関係なく第4段階(1</t>
    </r>
    <r>
      <rPr>
        <sz val="5"/>
        <rFont val="HGS教科書体"/>
        <family val="1"/>
        <charset val="128"/>
      </rPr>
      <t>，</t>
    </r>
    <r>
      <rPr>
        <sz val="11"/>
        <rFont val="HGS教科書体"/>
        <family val="1"/>
        <charset val="128"/>
      </rPr>
      <t>970円)となり
　ます。</t>
    </r>
    <rPh sb="1" eb="3">
      <t>キョジュウ</t>
    </rPh>
    <rPh sb="3" eb="4">
      <t>ヒ</t>
    </rPh>
    <rPh sb="5" eb="7">
      <t>ニュウイン</t>
    </rPh>
    <rPh sb="8" eb="10">
      <t>ガイハク</t>
    </rPh>
    <rPh sb="13" eb="15">
      <t>バアイ</t>
    </rPh>
    <rPh sb="17" eb="18">
      <t>ニチ</t>
    </rPh>
    <rPh sb="18" eb="19">
      <t>メ</t>
    </rPh>
    <rPh sb="19" eb="21">
      <t>イコウ</t>
    </rPh>
    <rPh sb="22" eb="24">
      <t>カイゴ</t>
    </rPh>
    <rPh sb="24" eb="26">
      <t>ホケン</t>
    </rPh>
    <rPh sb="26" eb="28">
      <t>フタン</t>
    </rPh>
    <rPh sb="28" eb="30">
      <t>ゲンド</t>
    </rPh>
    <rPh sb="30" eb="31">
      <t>ガク</t>
    </rPh>
    <rPh sb="32" eb="34">
      <t>カンケイ</t>
    </rPh>
    <rPh sb="36" eb="37">
      <t>ダイ</t>
    </rPh>
    <rPh sb="38" eb="40">
      <t>ダンカイ</t>
    </rPh>
    <rPh sb="46" eb="47">
      <t>エン</t>
    </rPh>
    <phoneticPr fontId="2"/>
  </si>
  <si>
    <t>※利用料金は、要介護度・介護保険負担限度額によって異なります。また、配置基準、制度改正により
　変更になることがございますので、ご了承ください。</t>
    <rPh sb="1" eb="3">
      <t>リヨウ</t>
    </rPh>
    <rPh sb="3" eb="5">
      <t>リョウキン</t>
    </rPh>
    <rPh sb="7" eb="10">
      <t>ヨウカイゴ</t>
    </rPh>
    <rPh sb="10" eb="11">
      <t>ド</t>
    </rPh>
    <rPh sb="12" eb="14">
      <t>カイゴ</t>
    </rPh>
    <rPh sb="14" eb="16">
      <t>ホケン</t>
    </rPh>
    <rPh sb="16" eb="18">
      <t>フタン</t>
    </rPh>
    <rPh sb="18" eb="20">
      <t>ゲンド</t>
    </rPh>
    <rPh sb="20" eb="21">
      <t>ガク</t>
    </rPh>
    <rPh sb="25" eb="26">
      <t>コト</t>
    </rPh>
    <rPh sb="34" eb="36">
      <t>ハイチ</t>
    </rPh>
    <rPh sb="36" eb="38">
      <t>キジュン</t>
    </rPh>
    <rPh sb="39" eb="41">
      <t>セイド</t>
    </rPh>
    <rPh sb="41" eb="43">
      <t>カイセイ</t>
    </rPh>
    <rPh sb="48" eb="50">
      <t>ヘンコウ</t>
    </rPh>
    <rPh sb="49" eb="50">
      <t>サラ</t>
    </rPh>
    <rPh sb="65" eb="67">
      <t>リョウショウ</t>
    </rPh>
    <phoneticPr fontId="2"/>
  </si>
  <si>
    <t>※第1段階から第4段階は、介護保険負担限度額を表します。介護保険負担限度額につきましては市役所
　への申請が必要です。</t>
    <rPh sb="1" eb="2">
      <t>ダイ</t>
    </rPh>
    <rPh sb="3" eb="5">
      <t>ダンカイ</t>
    </rPh>
    <rPh sb="7" eb="8">
      <t>ダイ</t>
    </rPh>
    <rPh sb="9" eb="11">
      <t>ダンカイ</t>
    </rPh>
    <rPh sb="13" eb="15">
      <t>カイゴ</t>
    </rPh>
    <rPh sb="15" eb="17">
      <t>ホケン</t>
    </rPh>
    <rPh sb="17" eb="19">
      <t>フタン</t>
    </rPh>
    <rPh sb="19" eb="21">
      <t>ゲンド</t>
    </rPh>
    <rPh sb="21" eb="22">
      <t>ガク</t>
    </rPh>
    <rPh sb="23" eb="24">
      <t>アラワ</t>
    </rPh>
    <rPh sb="28" eb="30">
      <t>カイゴ</t>
    </rPh>
    <rPh sb="30" eb="32">
      <t>ホケン</t>
    </rPh>
    <rPh sb="32" eb="34">
      <t>フタン</t>
    </rPh>
    <rPh sb="34" eb="36">
      <t>ゲンド</t>
    </rPh>
    <rPh sb="36" eb="37">
      <t>ガク</t>
    </rPh>
    <rPh sb="44" eb="47">
      <t>シヤクショ</t>
    </rPh>
    <rPh sb="51" eb="53">
      <t>シンセイ</t>
    </rPh>
    <rPh sb="54" eb="56">
      <t>ヒツヨウ</t>
    </rPh>
    <phoneticPr fontId="2"/>
  </si>
  <si>
    <t>介護職員総数のうち介護福祉士の占める割合が100分の60以上【Ⅰ】イ18単位・看護･介護職員の総数の内、常勤職員の占める割合が100分の75以上【Ⅱ】6単位・利用者に直接サービスを提供する職員総数のうち勤続年数3年以上の者が占める割合が100分の30以上【Ⅲ】6単位。</t>
    <rPh sb="39" eb="41">
      <t>カンゴ</t>
    </rPh>
    <rPh sb="42" eb="44">
      <t>カイゴ</t>
    </rPh>
    <rPh sb="44" eb="46">
      <t>ショクイン</t>
    </rPh>
    <rPh sb="47" eb="49">
      <t>ソウスウ</t>
    </rPh>
    <rPh sb="50" eb="51">
      <t>ウチ</t>
    </rPh>
    <rPh sb="52" eb="54">
      <t>ジョウキン</t>
    </rPh>
    <rPh sb="54" eb="56">
      <t>ショクイン</t>
    </rPh>
    <rPh sb="57" eb="58">
      <t>シ</t>
    </rPh>
    <rPh sb="60" eb="62">
      <t>ワリアイ</t>
    </rPh>
    <rPh sb="66" eb="67">
      <t>ブン</t>
    </rPh>
    <rPh sb="70" eb="72">
      <t>イジョウ</t>
    </rPh>
    <rPh sb="76" eb="78">
      <t>タンイ</t>
    </rPh>
    <rPh sb="79" eb="82">
      <t>リヨウシャ</t>
    </rPh>
    <phoneticPr fontId="2"/>
  </si>
  <si>
    <t>○緊急時の病院受診代、歯科受診代、理美容代、私物洗濯代等。</t>
    <phoneticPr fontId="12"/>
  </si>
  <si>
    <t>○利用者の希望する趣味・嗜好品・出前等の飲食代。レクリエーション等にかかる品物代等は自費となります。</t>
    <phoneticPr fontId="2"/>
  </si>
  <si>
    <t>円/日</t>
    <rPh sb="0" eb="1">
      <t>エン</t>
    </rPh>
    <rPh sb="2" eb="3">
      <t>ニチ</t>
    </rPh>
    <phoneticPr fontId="12"/>
  </si>
  <si>
    <t>※第1段階から第4段階は、介護負担限度額を表します。介護負担限度額につきましては市役所への申請が必要です。
※利用料金は、要介護度・介護負担限度額によって異なります。又、配置基準、制度改正により変更になることがございますので、ご了承ください。</t>
    <rPh sb="1" eb="2">
      <t>ダイ</t>
    </rPh>
    <rPh sb="3" eb="5">
      <t>ダンカイ</t>
    </rPh>
    <rPh sb="7" eb="8">
      <t>ダイ</t>
    </rPh>
    <rPh sb="9" eb="11">
      <t>ダンカイ</t>
    </rPh>
    <rPh sb="13" eb="15">
      <t>カイゴ</t>
    </rPh>
    <rPh sb="15" eb="17">
      <t>フタン</t>
    </rPh>
    <rPh sb="17" eb="19">
      <t>ゲンド</t>
    </rPh>
    <rPh sb="19" eb="20">
      <t>ガク</t>
    </rPh>
    <rPh sb="21" eb="22">
      <t>アラワ</t>
    </rPh>
    <rPh sb="26" eb="28">
      <t>カイゴ</t>
    </rPh>
    <rPh sb="28" eb="30">
      <t>フタン</t>
    </rPh>
    <rPh sb="30" eb="32">
      <t>ゲンド</t>
    </rPh>
    <rPh sb="32" eb="33">
      <t>ガク</t>
    </rPh>
    <rPh sb="40" eb="43">
      <t>シヤクショ</t>
    </rPh>
    <rPh sb="45" eb="47">
      <t>シンセイ</t>
    </rPh>
    <rPh sb="48" eb="50">
      <t>ヒツヨウ</t>
    </rPh>
    <phoneticPr fontId="2"/>
  </si>
  <si>
    <t>専ら機能訓練指導員の職務に従事する常勤の看護職員等を1名以上配置しているもの。（1日につき）</t>
    <rPh sb="41" eb="42">
      <t>ニチ</t>
    </rPh>
    <phoneticPr fontId="2"/>
  </si>
  <si>
    <t>＜介護予防短期入所生活介護サービス費＞</t>
    <rPh sb="1" eb="3">
      <t>カイゴ</t>
    </rPh>
    <rPh sb="3" eb="5">
      <t>ヨボウ</t>
    </rPh>
    <rPh sb="5" eb="7">
      <t>タンキ</t>
    </rPh>
    <rPh sb="7" eb="9">
      <t>ニュウショ</t>
    </rPh>
    <rPh sb="9" eb="11">
      <t>セイカツ</t>
    </rPh>
    <rPh sb="11" eb="13">
      <t>カイゴ</t>
    </rPh>
    <rPh sb="17" eb="18">
      <t>ヒ</t>
    </rPh>
    <phoneticPr fontId="2"/>
  </si>
  <si>
    <t>＜介護老人福祉施設サービス費＞</t>
    <rPh sb="1" eb="3">
      <t>カイゴ</t>
    </rPh>
    <rPh sb="3" eb="5">
      <t>ロウジン</t>
    </rPh>
    <rPh sb="5" eb="7">
      <t>フクシ</t>
    </rPh>
    <rPh sb="7" eb="9">
      <t>シセツ</t>
    </rPh>
    <rPh sb="13" eb="14">
      <t>ヒ</t>
    </rPh>
    <phoneticPr fontId="2"/>
  </si>
  <si>
    <t>特別養護老人ホーム　孝の季苑</t>
    <rPh sb="0" eb="2">
      <t>トクベツ</t>
    </rPh>
    <rPh sb="2" eb="4">
      <t>ヨウゴ</t>
    </rPh>
    <rPh sb="4" eb="6">
      <t>ロウジン</t>
    </rPh>
    <rPh sb="10" eb="11">
      <t>タカシ</t>
    </rPh>
    <rPh sb="12" eb="13">
      <t>キ</t>
    </rPh>
    <rPh sb="13" eb="14">
      <t>エン</t>
    </rPh>
    <phoneticPr fontId="2"/>
  </si>
  <si>
    <t>＜短期入所生活介護サービス費＞</t>
    <rPh sb="1" eb="3">
      <t>タンキ</t>
    </rPh>
    <rPh sb="3" eb="5">
      <t>ニュウショ</t>
    </rPh>
    <rPh sb="5" eb="7">
      <t>セイカツ</t>
    </rPh>
    <rPh sb="7" eb="9">
      <t>カイゴ</t>
    </rPh>
    <rPh sb="13" eb="14">
      <t>ヒ</t>
    </rPh>
    <phoneticPr fontId="2"/>
  </si>
  <si>
    <t>介護職員総数のうち介護福祉士の占める割合が100分の60以上【Ⅰ】イ･18単位。看護･介護職員の総数の内、常勤職員の占める割合が100分の75以上【Ⅱ】6単位。利用者に直接サービスを提供する職員総数のうち勤続年数3年以上の者が占める割合が100分の30以上【Ⅲ】6単位。</t>
    <rPh sb="40" eb="42">
      <t>カンゴ</t>
    </rPh>
    <rPh sb="43" eb="45">
      <t>カイゴ</t>
    </rPh>
    <rPh sb="45" eb="47">
      <t>ショクイン</t>
    </rPh>
    <rPh sb="48" eb="50">
      <t>ソウスウ</t>
    </rPh>
    <rPh sb="51" eb="52">
      <t>ウチ</t>
    </rPh>
    <rPh sb="53" eb="55">
      <t>ジョウキン</t>
    </rPh>
    <rPh sb="55" eb="57">
      <t>ショクイン</t>
    </rPh>
    <rPh sb="58" eb="59">
      <t>シ</t>
    </rPh>
    <rPh sb="61" eb="63">
      <t>ワリアイ</t>
    </rPh>
    <rPh sb="67" eb="68">
      <t>フン</t>
    </rPh>
    <rPh sb="71" eb="73">
      <t>イジョウ</t>
    </rPh>
    <rPh sb="77" eb="79">
      <t>タンイ</t>
    </rPh>
    <phoneticPr fontId="12"/>
  </si>
  <si>
    <t>○利用者の希望する趣味・嗜好品・出前等の飲食代。レクリエーション等にかかる品物代等は自費となります。</t>
    <rPh sb="1" eb="4">
      <t>リヨウシャ</t>
    </rPh>
    <rPh sb="5" eb="7">
      <t>キボウ</t>
    </rPh>
    <rPh sb="9" eb="11">
      <t>シュミ</t>
    </rPh>
    <rPh sb="12" eb="15">
      <t>シコウヒン</t>
    </rPh>
    <rPh sb="16" eb="18">
      <t>デマエ</t>
    </rPh>
    <rPh sb="18" eb="19">
      <t>トウ</t>
    </rPh>
    <rPh sb="20" eb="23">
      <t>インショクダイ</t>
    </rPh>
    <rPh sb="32" eb="33">
      <t>トウ</t>
    </rPh>
    <rPh sb="37" eb="39">
      <t>シナモノ</t>
    </rPh>
    <rPh sb="39" eb="40">
      <t>ダイ</t>
    </rPh>
    <rPh sb="40" eb="41">
      <t>トウ</t>
    </rPh>
    <rPh sb="42" eb="44">
      <t>ジヒ</t>
    </rPh>
    <phoneticPr fontId="2"/>
  </si>
  <si>
    <r>
      <t>医師の指示による特別食を提供する場合。（１</t>
    </r>
    <r>
      <rPr>
        <b/>
        <sz val="11"/>
        <color rgb="FFFF0000"/>
        <rFont val="HGS教科書体"/>
        <family val="1"/>
        <charset val="128"/>
      </rPr>
      <t>食</t>
    </r>
    <r>
      <rPr>
        <sz val="11"/>
        <rFont val="HGS教科書体"/>
        <family val="1"/>
        <charset val="128"/>
      </rPr>
      <t>につき）</t>
    </r>
    <rPh sb="0" eb="2">
      <t>イシ</t>
    </rPh>
    <rPh sb="3" eb="5">
      <t>シジ</t>
    </rPh>
    <rPh sb="8" eb="10">
      <t>トクベツ</t>
    </rPh>
    <rPh sb="10" eb="11">
      <t>ショク</t>
    </rPh>
    <rPh sb="12" eb="14">
      <t>テイキョウ</t>
    </rPh>
    <rPh sb="16" eb="18">
      <t>バアイ</t>
    </rPh>
    <rPh sb="21" eb="22">
      <t>ショク</t>
    </rPh>
    <phoneticPr fontId="2"/>
  </si>
  <si>
    <r>
      <rPr>
        <b/>
        <sz val="14"/>
        <color rgb="FFFF0000"/>
        <rFont val="HGS教科書体"/>
        <family val="1"/>
        <charset val="128"/>
      </rPr>
      <t>6</t>
    </r>
    <r>
      <rPr>
        <sz val="14"/>
        <rFont val="HGS教科書体"/>
        <family val="1"/>
        <charset val="128"/>
      </rPr>
      <t>単位</t>
    </r>
    <rPh sb="1" eb="3">
      <t>タンイ</t>
    </rPh>
    <phoneticPr fontId="2"/>
  </si>
  <si>
    <r>
      <t>介護職員総数のうち介護福祉士の占める割合が100分の</t>
    </r>
    <r>
      <rPr>
        <b/>
        <sz val="10"/>
        <color rgb="FFFF0000"/>
        <rFont val="HGS教科書体"/>
        <family val="1"/>
        <charset val="128"/>
      </rPr>
      <t>60</t>
    </r>
    <r>
      <rPr>
        <sz val="10"/>
        <rFont val="HGS教科書体"/>
        <family val="1"/>
        <charset val="128"/>
      </rPr>
      <t>以上。（1日につき）</t>
    </r>
    <rPh sb="0" eb="2">
      <t>カイゴ</t>
    </rPh>
    <rPh sb="2" eb="4">
      <t>ショクイン</t>
    </rPh>
    <rPh sb="4" eb="6">
      <t>ソウスウ</t>
    </rPh>
    <rPh sb="9" eb="11">
      <t>カイゴ</t>
    </rPh>
    <rPh sb="11" eb="14">
      <t>フクシシ</t>
    </rPh>
    <rPh sb="15" eb="16">
      <t>シ</t>
    </rPh>
    <rPh sb="18" eb="20">
      <t>ワリアイ</t>
    </rPh>
    <rPh sb="24" eb="25">
      <t>ブン</t>
    </rPh>
    <rPh sb="28" eb="30">
      <t>イジョウ</t>
    </rPh>
    <rPh sb="33" eb="34">
      <t>ニチ</t>
    </rPh>
    <phoneticPr fontId="2"/>
  </si>
  <si>
    <r>
      <rPr>
        <b/>
        <sz val="14"/>
        <color rgb="FFFF0000"/>
        <rFont val="HGS教科書体"/>
        <family val="1"/>
        <charset val="128"/>
      </rPr>
      <t>90</t>
    </r>
    <r>
      <rPr>
        <sz val="14"/>
        <rFont val="HGS教科書体"/>
        <family val="1"/>
        <charset val="128"/>
      </rPr>
      <t>単位</t>
    </r>
    <rPh sb="2" eb="4">
      <t>タンイ</t>
    </rPh>
    <phoneticPr fontId="2"/>
  </si>
  <si>
    <r>
      <rPr>
        <b/>
        <sz val="12"/>
        <color rgb="FFFF0000"/>
        <rFont val="HGS教科書体"/>
        <family val="1"/>
        <charset val="128"/>
      </rPr>
      <t>8</t>
    </r>
    <r>
      <rPr>
        <sz val="12"/>
        <rFont val="HGS教科書体"/>
        <family val="1"/>
        <charset val="128"/>
      </rPr>
      <t>単位</t>
    </r>
    <phoneticPr fontId="12"/>
  </si>
  <si>
    <r>
      <t>医師の指示による特別食が提供される場合。（1</t>
    </r>
    <r>
      <rPr>
        <b/>
        <sz val="10"/>
        <color rgb="FFFF0000"/>
        <rFont val="HGS教科書体"/>
        <family val="1"/>
        <charset val="128"/>
      </rPr>
      <t>食</t>
    </r>
    <r>
      <rPr>
        <sz val="10"/>
        <rFont val="HGS教科書体"/>
        <family val="1"/>
        <charset val="128"/>
      </rPr>
      <t>につき）</t>
    </r>
    <rPh sb="22" eb="23">
      <t>ショク</t>
    </rPh>
    <phoneticPr fontId="2"/>
  </si>
  <si>
    <r>
      <t>サービス提供</t>
    </r>
    <r>
      <rPr>
        <b/>
        <sz val="10"/>
        <color rgb="FFFF0000"/>
        <rFont val="HGS教科書体"/>
        <family val="1"/>
        <charset val="128"/>
      </rPr>
      <t>体制</t>
    </r>
    <r>
      <rPr>
        <sz val="10"/>
        <rFont val="HGS教科書体"/>
        <family val="1"/>
        <charset val="128"/>
      </rPr>
      <t>強化加算　　　【Ⅰ】</t>
    </r>
    <r>
      <rPr>
        <b/>
        <sz val="10"/>
        <color rgb="FFFF0000"/>
        <rFont val="HGS教科書体"/>
        <family val="1"/>
        <charset val="128"/>
      </rPr>
      <t>イ</t>
    </r>
    <r>
      <rPr>
        <sz val="10"/>
        <rFont val="HGS教科書体"/>
        <family val="1"/>
        <charset val="128"/>
      </rPr>
      <t>･</t>
    </r>
    <r>
      <rPr>
        <b/>
        <sz val="10"/>
        <color rgb="FFFF0000"/>
        <rFont val="HGS教科書体"/>
        <family val="1"/>
        <charset val="128"/>
      </rPr>
      <t>【Ⅱ】</t>
    </r>
    <r>
      <rPr>
        <sz val="10"/>
        <rFont val="HGS教科書体"/>
        <family val="1"/>
        <charset val="128"/>
      </rPr>
      <t>･【Ⅲ】</t>
    </r>
    <phoneticPr fontId="2"/>
  </si>
  <si>
    <t>サービス提供体制強化加算　　　【Ⅰ】イ･【Ⅱ】･【Ⅲ】</t>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</si>
</sst>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0">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HGS教科書体"/>
      <family val="1"/>
      <charset val="128"/>
    </font>
    <font>
      <sz val="10"/>
      <name val="HGS教科書体"/>
      <family val="1"/>
      <charset val="128"/>
    </font>
    <font>
      <sz val="9"/>
      <name val="HGS教科書体"/>
      <family val="1"/>
      <charset val="128"/>
    </font>
    <font>
      <sz val="16"/>
      <name val="HGS教科書体"/>
      <family val="1"/>
      <charset val="128"/>
    </font>
    <font>
      <sz val="11"/>
      <name val="HGS教科書体"/>
      <family val="1"/>
      <charset val="128"/>
    </font>
    <font>
      <sz val="14"/>
      <name val="HGS教科書体"/>
      <family val="1"/>
      <charset val="128"/>
    </font>
    <font>
      <sz val="8"/>
      <name val="HGS教科書体"/>
      <family val="1"/>
      <charset val="128"/>
    </font>
    <font>
      <sz val="8.5"/>
      <name val="HGS教科書体"/>
      <family val="1"/>
      <charset val="128"/>
    </font>
    <font>
      <sz val="12"/>
      <color theme="1"/>
      <name val="HGS教科書体"/>
      <family val="1"/>
      <charset val="128"/>
    </font>
    <font>
      <sz val="6"/>
      <name val="ＭＳ Ｐゴシック"/>
      <family val="2"/>
      <charset val="128"/>
      <scheme val="minor"/>
    </font>
    <font>
      <sz val="14"/>
      <color rgb="FFFF0000"/>
      <name val="HGS教科書体"/>
      <family val="1"/>
      <charset val="128"/>
    </font>
    <font>
      <sz val="14"/>
      <color theme="1"/>
      <name val="HGS教科書体"/>
      <family val="1"/>
      <charset val="128"/>
    </font>
    <font>
      <sz val="13"/>
      <name val="HGS教科書体"/>
      <family val="1"/>
      <charset val="128"/>
    </font>
    <font>
      <sz val="7"/>
      <name val="HGS教科書体"/>
      <family val="1"/>
      <charset val="128"/>
    </font>
    <font>
      <sz val="5"/>
      <name val="HGS教科書体"/>
      <family val="1"/>
      <charset val="128"/>
    </font>
    <font>
      <sz val="10.5"/>
      <name val="HGS教科書体"/>
      <family val="1"/>
      <charset val="128"/>
    </font>
    <font>
      <sz val="8"/>
      <color indexed="8"/>
      <name val="HGS教科書体"/>
      <family val="1"/>
      <charset val="128"/>
    </font>
    <font>
      <sz val="9.5"/>
      <name val="HGS教科書体"/>
      <family val="1"/>
      <charset val="128"/>
    </font>
    <font>
      <b/>
      <sz val="14"/>
      <color rgb="FFFF0000"/>
      <name val="HGS教科書体"/>
      <family val="1"/>
      <charset val="128"/>
    </font>
    <font>
      <b/>
      <sz val="9"/>
      <color rgb="FFFF0000"/>
      <name val="HGS教科書体"/>
      <family val="1"/>
      <charset val="128"/>
    </font>
    <font>
      <b/>
      <sz val="11"/>
      <color rgb="FFFF0000"/>
      <name val="HGS教科書体"/>
      <family val="1"/>
      <charset val="128"/>
    </font>
    <font>
      <b/>
      <sz val="10"/>
      <color rgb="FFFF0000"/>
      <name val="HGS教科書体"/>
      <family val="1"/>
      <charset val="128"/>
    </font>
    <font>
      <b/>
      <sz val="8"/>
      <color rgb="FFFF0000"/>
      <name val="HGS教科書体"/>
      <family val="1"/>
      <charset val="128"/>
    </font>
    <font>
      <b/>
      <sz val="13"/>
      <color rgb="FFFF0000"/>
      <name val="HGS教科書体"/>
      <family val="1"/>
      <charset val="128"/>
    </font>
    <font>
      <b/>
      <sz val="12"/>
      <color rgb="FFFF0000"/>
      <name val="HGS教科書体"/>
      <family val="1"/>
      <charset val="128"/>
    </font>
    <font>
      <b/>
      <sz val="7.5"/>
      <color rgb="FFFF0000"/>
      <name val="HGS教科書体"/>
      <family val="1"/>
      <charset val="128"/>
    </font>
    <font>
      <b/>
      <sz val="8.5"/>
      <color rgb="FFFF0000"/>
      <name val="HGS教科書体"/>
      <family val="1"/>
      <charset val="128"/>
    </font>
  </fonts>
  <fills count="3">
    <fill>
      <patternFill patternType="none"/>
    </fill>
    <fill>
      <patternFill patternType="gray125"/>
    </fill>
    <fill>
      <patternFill patternType="solid">
        <fgColor theme="0"/>
        <bgColor indexed="64"/>
      </patternFill>
    </fill>
  </fills>
  <borders count="33">
    <border>
      <left/>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hair">
        <color indexed="64"/>
      </top>
      <bottom/>
      <diagonal/>
    </border>
    <border>
      <left/>
      <right/>
      <top style="hair">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hair">
        <color indexed="64"/>
      </top>
      <bottom/>
      <diagonal/>
    </border>
    <border>
      <left/>
      <right style="thin">
        <color indexed="64"/>
      </right>
      <top/>
      <bottom/>
      <diagonal/>
    </border>
    <border>
      <left style="hair">
        <color indexed="64"/>
      </left>
      <right style="thin">
        <color indexed="64"/>
      </right>
      <top style="hair">
        <color indexed="64"/>
      </top>
      <bottom style="thin">
        <color indexed="64"/>
      </bottom>
      <diagonal/>
    </border>
    <border>
      <left/>
      <right/>
      <top/>
      <bottom style="hair">
        <color indexed="64"/>
      </bottom>
      <diagonal/>
    </border>
  </borders>
  <cellStyleXfs count="5">
    <xf numFmtId="0" fontId="0" fillId="0" borderId="0">
      <alignment vertical="center"/>
    </xf>
    <xf numFmtId="0" fontId="1" fillId="0" borderId="0"/>
    <xf numFmtId="38" fontId="1"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307">
    <xf numFmtId="0" fontId="0" fillId="0" borderId="0" xfId="0">
      <alignment vertical="center"/>
    </xf>
    <xf numFmtId="0" fontId="1" fillId="0" borderId="0" xfId="1"/>
    <xf numFmtId="0" fontId="4" fillId="0" borderId="0" xfId="1" applyFont="1" applyFill="1" applyBorder="1" applyAlignment="1">
      <alignment horizontal="center"/>
    </xf>
    <xf numFmtId="176" fontId="3" fillId="0" borderId="0" xfId="1" applyNumberFormat="1" applyFont="1" applyFill="1" applyBorder="1" applyAlignment="1">
      <alignment horizontal="center"/>
    </xf>
    <xf numFmtId="0" fontId="8" fillId="0" borderId="0" xfId="1" applyFont="1" applyFill="1"/>
    <xf numFmtId="176" fontId="3" fillId="0" borderId="0" xfId="1" applyNumberFormat="1" applyFont="1" applyFill="1" applyBorder="1" applyAlignment="1">
      <alignment horizontal="left"/>
    </xf>
    <xf numFmtId="0" fontId="3" fillId="0" borderId="0" xfId="1" applyFont="1" applyFill="1" applyBorder="1" applyAlignment="1">
      <alignment horizontal="left"/>
    </xf>
    <xf numFmtId="0" fontId="3" fillId="2" borderId="0" xfId="1" applyFont="1" applyFill="1"/>
    <xf numFmtId="0" fontId="8" fillId="2" borderId="0" xfId="1" applyFont="1" applyFill="1"/>
    <xf numFmtId="0" fontId="3" fillId="2" borderId="4" xfId="1" applyFont="1" applyFill="1" applyBorder="1" applyAlignment="1">
      <alignment horizontal="center"/>
    </xf>
    <xf numFmtId="176" fontId="3" fillId="2" borderId="4" xfId="1" applyNumberFormat="1" applyFont="1" applyFill="1" applyBorder="1" applyAlignment="1">
      <alignment horizontal="center"/>
    </xf>
    <xf numFmtId="176" fontId="3" fillId="2" borderId="12" xfId="1" applyNumberFormat="1" applyFont="1" applyFill="1" applyBorder="1" applyAlignment="1">
      <alignment horizontal="center"/>
    </xf>
    <xf numFmtId="176" fontId="8" fillId="2" borderId="11" xfId="1" applyNumberFormat="1" applyFont="1" applyFill="1" applyBorder="1" applyAlignment="1">
      <alignment horizontal="center"/>
    </xf>
    <xf numFmtId="176" fontId="8" fillId="2" borderId="12" xfId="1" applyNumberFormat="1" applyFont="1" applyFill="1" applyBorder="1" applyAlignment="1">
      <alignment horizontal="center"/>
    </xf>
    <xf numFmtId="176" fontId="8" fillId="2" borderId="13" xfId="1" applyNumberFormat="1" applyFont="1" applyFill="1" applyBorder="1" applyAlignment="1">
      <alignment horizontal="center"/>
    </xf>
    <xf numFmtId="0" fontId="7" fillId="2" borderId="0" xfId="1" applyFont="1" applyFill="1" applyBorder="1" applyAlignment="1">
      <alignment horizontal="left" vertical="center" wrapText="1"/>
    </xf>
    <xf numFmtId="0" fontId="3" fillId="2" borderId="1" xfId="1" applyFont="1" applyFill="1" applyBorder="1" applyAlignment="1">
      <alignment horizontal="center"/>
    </xf>
    <xf numFmtId="176" fontId="8" fillId="2" borderId="5" xfId="1" applyNumberFormat="1" applyFont="1" applyFill="1" applyBorder="1" applyAlignment="1">
      <alignment horizontal="center"/>
    </xf>
    <xf numFmtId="176" fontId="8" fillId="2" borderId="1" xfId="1" applyNumberFormat="1" applyFont="1" applyFill="1" applyBorder="1" applyAlignment="1">
      <alignment horizontal="center"/>
    </xf>
    <xf numFmtId="0" fontId="3" fillId="2" borderId="2" xfId="1" applyFont="1" applyFill="1" applyBorder="1" applyAlignment="1">
      <alignment horizontal="center"/>
    </xf>
    <xf numFmtId="176" fontId="8" fillId="2" borderId="7" xfId="1" applyNumberFormat="1" applyFont="1" applyFill="1" applyBorder="1" applyAlignment="1">
      <alignment horizontal="center"/>
    </xf>
    <xf numFmtId="176" fontId="8" fillId="2" borderId="2" xfId="1" applyNumberFormat="1" applyFont="1" applyFill="1" applyBorder="1" applyAlignment="1">
      <alignment horizontal="center"/>
    </xf>
    <xf numFmtId="0" fontId="3" fillId="2" borderId="3" xfId="1" applyFont="1" applyFill="1" applyBorder="1" applyAlignment="1">
      <alignment horizontal="center"/>
    </xf>
    <xf numFmtId="176" fontId="8" fillId="2" borderId="9" xfId="1" applyNumberFormat="1" applyFont="1" applyFill="1" applyBorder="1" applyAlignment="1">
      <alignment horizontal="center"/>
    </xf>
    <xf numFmtId="176" fontId="8" fillId="2" borderId="3" xfId="1" applyNumberFormat="1" applyFont="1" applyFill="1" applyBorder="1" applyAlignment="1">
      <alignment horizontal="center"/>
    </xf>
    <xf numFmtId="0" fontId="3" fillId="2" borderId="0" xfId="1" applyFont="1" applyFill="1" applyBorder="1" applyAlignment="1">
      <alignment horizontal="left"/>
    </xf>
    <xf numFmtId="176" fontId="3" fillId="2" borderId="4" xfId="1" applyNumberFormat="1" applyFont="1" applyFill="1" applyBorder="1" applyAlignment="1">
      <alignment horizontal="center" vertical="center"/>
    </xf>
    <xf numFmtId="176" fontId="3" fillId="2" borderId="12" xfId="1" applyNumberFormat="1" applyFont="1" applyFill="1" applyBorder="1" applyAlignment="1">
      <alignment horizontal="center" vertical="center"/>
    </xf>
    <xf numFmtId="0" fontId="3" fillId="2" borderId="24" xfId="1" applyFont="1" applyFill="1" applyBorder="1" applyAlignment="1">
      <alignment horizontal="center"/>
    </xf>
    <xf numFmtId="0" fontId="3" fillId="0" borderId="0" xfId="0" applyFont="1" applyFill="1" applyAlignment="1"/>
    <xf numFmtId="0" fontId="8" fillId="0" borderId="0" xfId="0" applyFont="1" applyFill="1" applyAlignment="1"/>
    <xf numFmtId="0" fontId="3" fillId="2" borderId="4" xfId="0" applyFont="1" applyFill="1" applyBorder="1" applyAlignment="1">
      <alignment horizontal="center"/>
    </xf>
    <xf numFmtId="176" fontId="8" fillId="2" borderId="4" xfId="0" applyNumberFormat="1" applyFont="1" applyFill="1" applyBorder="1" applyAlignment="1">
      <alignment horizontal="center"/>
    </xf>
    <xf numFmtId="0" fontId="3" fillId="2" borderId="0" xfId="0" applyFont="1" applyFill="1" applyAlignment="1"/>
    <xf numFmtId="0" fontId="7" fillId="2" borderId="0" xfId="0" applyFont="1" applyFill="1" applyBorder="1" applyAlignment="1">
      <alignment horizontal="left" vertical="center" wrapText="1"/>
    </xf>
    <xf numFmtId="0" fontId="8" fillId="2" borderId="0" xfId="0" applyFont="1" applyFill="1" applyAlignment="1"/>
    <xf numFmtId="0" fontId="3" fillId="2" borderId="0" xfId="0" applyFont="1" applyFill="1" applyBorder="1" applyAlignment="1">
      <alignment horizontal="left"/>
    </xf>
    <xf numFmtId="176" fontId="3" fillId="2" borderId="4" xfId="0" applyNumberFormat="1" applyFont="1" applyFill="1" applyBorder="1" applyAlignment="1">
      <alignment horizontal="center" vertical="center"/>
    </xf>
    <xf numFmtId="176" fontId="4" fillId="2" borderId="11" xfId="0" applyNumberFormat="1" applyFont="1" applyFill="1" applyBorder="1" applyAlignment="1">
      <alignment vertical="center"/>
    </xf>
    <xf numFmtId="176" fontId="4" fillId="2" borderId="12" xfId="0" applyNumberFormat="1" applyFont="1" applyFill="1" applyBorder="1" applyAlignment="1">
      <alignment vertical="center"/>
    </xf>
    <xf numFmtId="176" fontId="4" fillId="2" borderId="13" xfId="0" applyNumberFormat="1" applyFont="1" applyFill="1" applyBorder="1" applyAlignment="1">
      <alignment vertical="center"/>
    </xf>
    <xf numFmtId="0" fontId="4" fillId="0" borderId="0" xfId="0" applyFont="1" applyFill="1" applyBorder="1" applyAlignment="1">
      <alignment horizontal="center"/>
    </xf>
    <xf numFmtId="176" fontId="3" fillId="0" borderId="0" xfId="0" applyNumberFormat="1" applyFont="1" applyFill="1" applyBorder="1" applyAlignment="1">
      <alignment horizontal="center"/>
    </xf>
    <xf numFmtId="176" fontId="3" fillId="0" borderId="0" xfId="0" applyNumberFormat="1" applyFont="1" applyFill="1" applyBorder="1" applyAlignment="1">
      <alignment horizontal="left"/>
    </xf>
    <xf numFmtId="0" fontId="14" fillId="0" borderId="0" xfId="0" applyFont="1" applyFill="1" applyAlignment="1"/>
    <xf numFmtId="0" fontId="8" fillId="0" borderId="4" xfId="0" applyFont="1" applyFill="1" applyBorder="1" applyAlignment="1">
      <alignment horizontal="center"/>
    </xf>
    <xf numFmtId="0" fontId="8" fillId="2" borderId="18" xfId="0" applyFont="1" applyFill="1" applyBorder="1" applyAlignment="1">
      <alignment horizontal="center" vertical="center" textRotation="255"/>
    </xf>
    <xf numFmtId="176" fontId="3" fillId="2" borderId="0" xfId="0" applyNumberFormat="1" applyFont="1" applyFill="1" applyBorder="1" applyAlignment="1">
      <alignment horizontal="center"/>
    </xf>
    <xf numFmtId="0" fontId="8" fillId="2" borderId="25" xfId="0" applyFont="1" applyFill="1" applyBorder="1" applyAlignment="1">
      <alignment vertical="center" textRotation="255"/>
    </xf>
    <xf numFmtId="0" fontId="10" fillId="0" borderId="0" xfId="0" applyFont="1" applyFill="1" applyBorder="1" applyAlignment="1">
      <alignment horizontal="left" vertical="center" wrapText="1"/>
    </xf>
    <xf numFmtId="0" fontId="3" fillId="0" borderId="1" xfId="0" applyFont="1" applyFill="1" applyBorder="1" applyAlignment="1">
      <alignment horizontal="center"/>
    </xf>
    <xf numFmtId="176" fontId="8" fillId="0" borderId="5" xfId="0" applyNumberFormat="1" applyFont="1" applyFill="1" applyBorder="1" applyAlignment="1">
      <alignment horizontal="center"/>
    </xf>
    <xf numFmtId="176" fontId="8" fillId="0" borderId="6" xfId="0" applyNumberFormat="1" applyFont="1" applyFill="1" applyBorder="1" applyAlignment="1">
      <alignment horizontal="center"/>
    </xf>
    <xf numFmtId="176" fontId="8" fillId="0" borderId="14" xfId="0" applyNumberFormat="1" applyFont="1" applyFill="1" applyBorder="1" applyAlignment="1">
      <alignment horizontal="left"/>
    </xf>
    <xf numFmtId="176" fontId="8" fillId="0" borderId="1" xfId="0" applyNumberFormat="1" applyFont="1" applyFill="1" applyBorder="1" applyAlignment="1">
      <alignment horizontal="center"/>
    </xf>
    <xf numFmtId="38" fontId="8" fillId="0" borderId="0" xfId="2" applyFont="1" applyFill="1"/>
    <xf numFmtId="0" fontId="3" fillId="0" borderId="2" xfId="0" applyFont="1" applyFill="1" applyBorder="1" applyAlignment="1">
      <alignment horizontal="center"/>
    </xf>
    <xf numFmtId="176" fontId="8" fillId="0" borderId="7" xfId="0" applyNumberFormat="1" applyFont="1" applyFill="1" applyBorder="1" applyAlignment="1">
      <alignment horizontal="center"/>
    </xf>
    <xf numFmtId="176" fontId="8" fillId="0" borderId="8" xfId="0" applyNumberFormat="1" applyFont="1" applyFill="1" applyBorder="1" applyAlignment="1">
      <alignment horizontal="center"/>
    </xf>
    <xf numFmtId="176" fontId="8" fillId="0" borderId="32" xfId="0" applyNumberFormat="1" applyFont="1" applyFill="1" applyBorder="1" applyAlignment="1">
      <alignment horizontal="center"/>
    </xf>
    <xf numFmtId="176" fontId="8" fillId="0" borderId="17" xfId="0" applyNumberFormat="1" applyFont="1" applyFill="1" applyBorder="1" applyAlignment="1">
      <alignment horizontal="left"/>
    </xf>
    <xf numFmtId="176" fontId="8" fillId="0" borderId="2" xfId="0" applyNumberFormat="1" applyFont="1" applyFill="1" applyBorder="1" applyAlignment="1">
      <alignment horizontal="center"/>
    </xf>
    <xf numFmtId="0" fontId="3" fillId="0" borderId="3" xfId="0" applyFont="1" applyFill="1" applyBorder="1" applyAlignment="1">
      <alignment horizontal="center"/>
    </xf>
    <xf numFmtId="176" fontId="8" fillId="0" borderId="9" xfId="0" applyNumberFormat="1" applyFont="1" applyFill="1" applyBorder="1" applyAlignment="1">
      <alignment horizontal="center"/>
    </xf>
    <xf numFmtId="176" fontId="8" fillId="0" borderId="10" xfId="0" applyNumberFormat="1" applyFont="1" applyFill="1" applyBorder="1" applyAlignment="1">
      <alignment horizontal="center"/>
    </xf>
    <xf numFmtId="176" fontId="8" fillId="0" borderId="10" xfId="0" applyNumberFormat="1" applyFont="1" applyFill="1" applyBorder="1" applyAlignment="1">
      <alignment horizontal="left"/>
    </xf>
    <xf numFmtId="176" fontId="8" fillId="0" borderId="3" xfId="0" applyNumberFormat="1" applyFont="1" applyFill="1" applyBorder="1" applyAlignment="1">
      <alignment horizontal="center"/>
    </xf>
    <xf numFmtId="0" fontId="8" fillId="0" borderId="0" xfId="0" applyFont="1" applyFill="1" applyBorder="1" applyAlignment="1">
      <alignment horizontal="center" vertical="center" textRotation="255"/>
    </xf>
    <xf numFmtId="0" fontId="3" fillId="0" borderId="0" xfId="0" applyFont="1" applyFill="1" applyBorder="1" applyAlignment="1">
      <alignment horizontal="center"/>
    </xf>
    <xf numFmtId="176" fontId="8" fillId="0" borderId="0" xfId="0" applyNumberFormat="1" applyFont="1" applyFill="1" applyBorder="1" applyAlignment="1">
      <alignment horizontal="center"/>
    </xf>
    <xf numFmtId="176" fontId="8" fillId="0" borderId="14" xfId="0" applyNumberFormat="1" applyFont="1" applyFill="1" applyBorder="1" applyAlignment="1">
      <alignment horizontal="center"/>
    </xf>
    <xf numFmtId="0" fontId="3" fillId="0" borderId="4" xfId="0" applyFont="1" applyFill="1" applyBorder="1" applyAlignment="1">
      <alignment horizontal="center"/>
    </xf>
    <xf numFmtId="0" fontId="3" fillId="0" borderId="24" xfId="0" applyFont="1" applyFill="1" applyBorder="1" applyAlignment="1">
      <alignment horizontal="center"/>
    </xf>
    <xf numFmtId="0" fontId="7" fillId="0" borderId="0" xfId="0" applyFont="1" applyFill="1" applyAlignment="1"/>
    <xf numFmtId="176" fontId="8" fillId="2" borderId="4" xfId="0" applyNumberFormat="1" applyFont="1" applyFill="1" applyBorder="1" applyAlignment="1">
      <alignment horizontal="center" vertical="center"/>
    </xf>
    <xf numFmtId="0" fontId="7" fillId="2" borderId="1" xfId="0" applyFont="1" applyFill="1" applyBorder="1" applyAlignment="1">
      <alignment horizontal="center"/>
    </xf>
    <xf numFmtId="176" fontId="7" fillId="2" borderId="5" xfId="0" applyNumberFormat="1" applyFont="1" applyFill="1" applyBorder="1" applyAlignment="1">
      <alignment horizontal="center"/>
    </xf>
    <xf numFmtId="176" fontId="7" fillId="2" borderId="1" xfId="0" applyNumberFormat="1" applyFont="1" applyFill="1" applyBorder="1" applyAlignment="1">
      <alignment horizontal="center"/>
    </xf>
    <xf numFmtId="0" fontId="7" fillId="2" borderId="2" xfId="0" applyFont="1" applyFill="1" applyBorder="1" applyAlignment="1">
      <alignment horizontal="center"/>
    </xf>
    <xf numFmtId="176" fontId="7" fillId="2" borderId="7" xfId="0" applyNumberFormat="1" applyFont="1" applyFill="1" applyBorder="1" applyAlignment="1">
      <alignment horizontal="center"/>
    </xf>
    <xf numFmtId="176" fontId="7" fillId="2" borderId="2" xfId="0" applyNumberFormat="1" applyFont="1" applyFill="1" applyBorder="1" applyAlignment="1">
      <alignment horizontal="center"/>
    </xf>
    <xf numFmtId="0" fontId="7" fillId="2" borderId="3" xfId="0" applyFont="1" applyFill="1" applyBorder="1" applyAlignment="1">
      <alignment horizontal="center"/>
    </xf>
    <xf numFmtId="176" fontId="7" fillId="2" borderId="9" xfId="0" applyNumberFormat="1" applyFont="1" applyFill="1" applyBorder="1" applyAlignment="1">
      <alignment horizontal="center"/>
    </xf>
    <xf numFmtId="176" fontId="7" fillId="2" borderId="3" xfId="0" applyNumberFormat="1" applyFont="1" applyFill="1" applyBorder="1" applyAlignment="1">
      <alignment horizontal="center"/>
    </xf>
    <xf numFmtId="0" fontId="3" fillId="2" borderId="24" xfId="0" applyFont="1" applyFill="1" applyBorder="1" applyAlignment="1">
      <alignment horizontal="center"/>
    </xf>
    <xf numFmtId="0" fontId="4" fillId="2" borderId="0" xfId="0" applyFont="1" applyFill="1" applyBorder="1" applyAlignment="1">
      <alignment horizontal="left"/>
    </xf>
    <xf numFmtId="0" fontId="8" fillId="2" borderId="19" xfId="0" applyFont="1" applyFill="1" applyBorder="1" applyAlignment="1">
      <alignment horizontal="right"/>
    </xf>
    <xf numFmtId="0" fontId="4" fillId="2" borderId="0" xfId="0" applyFont="1" applyFill="1" applyBorder="1" applyAlignment="1">
      <alignment horizontal="center"/>
    </xf>
    <xf numFmtId="176" fontId="3" fillId="2" borderId="0" xfId="0" applyNumberFormat="1" applyFont="1" applyFill="1" applyBorder="1" applyAlignment="1">
      <alignment horizontal="left"/>
    </xf>
    <xf numFmtId="0" fontId="7" fillId="2" borderId="0" xfId="0" applyFont="1" applyFill="1" applyBorder="1" applyAlignment="1">
      <alignment vertical="center" wrapText="1"/>
    </xf>
    <xf numFmtId="0" fontId="7" fillId="0" borderId="0" xfId="0" applyFont="1" applyFill="1" applyBorder="1" applyAlignment="1">
      <alignment horizontal="left" vertical="center" wrapText="1"/>
    </xf>
    <xf numFmtId="0" fontId="3" fillId="0" borderId="0" xfId="0" applyFont="1" applyFill="1" applyBorder="1" applyAlignment="1">
      <alignment horizontal="left"/>
    </xf>
    <xf numFmtId="176" fontId="5" fillId="2" borderId="11" xfId="1" applyNumberFormat="1" applyFont="1" applyFill="1" applyBorder="1" applyAlignment="1">
      <alignment vertical="center"/>
    </xf>
    <xf numFmtId="176" fontId="5" fillId="2" borderId="12" xfId="1" applyNumberFormat="1" applyFont="1" applyFill="1" applyBorder="1" applyAlignment="1">
      <alignment vertical="center"/>
    </xf>
    <xf numFmtId="176" fontId="5" fillId="2" borderId="13" xfId="1" applyNumberFormat="1" applyFont="1" applyFill="1" applyBorder="1" applyAlignment="1">
      <alignment vertical="center"/>
    </xf>
    <xf numFmtId="176" fontId="4" fillId="2" borderId="11" xfId="1" applyNumberFormat="1" applyFont="1" applyFill="1" applyBorder="1" applyAlignment="1">
      <alignment vertical="center"/>
    </xf>
    <xf numFmtId="176" fontId="4" fillId="2" borderId="12" xfId="1" applyNumberFormat="1" applyFont="1" applyFill="1" applyBorder="1" applyAlignment="1">
      <alignment vertical="center"/>
    </xf>
    <xf numFmtId="176" fontId="4" fillId="2" borderId="13" xfId="1" applyNumberFormat="1" applyFont="1" applyFill="1" applyBorder="1" applyAlignment="1">
      <alignment vertical="center"/>
    </xf>
    <xf numFmtId="0" fontId="3" fillId="2" borderId="0" xfId="1" applyFont="1" applyFill="1" applyBorder="1" applyAlignment="1">
      <alignment horizontal="left" vertical="center" wrapText="1"/>
    </xf>
    <xf numFmtId="0" fontId="4" fillId="2"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5" fillId="2" borderId="29" xfId="0" applyFont="1" applyFill="1" applyBorder="1" applyAlignment="1">
      <alignment vertical="center" shrinkToFit="1"/>
    </xf>
    <xf numFmtId="0" fontId="5" fillId="2" borderId="20" xfId="0" applyFont="1" applyFill="1" applyBorder="1" applyAlignment="1">
      <alignment vertical="center" shrinkToFit="1"/>
    </xf>
    <xf numFmtId="0" fontId="5" fillId="2" borderId="27" xfId="0" applyFont="1" applyFill="1" applyBorder="1" applyAlignment="1">
      <alignment vertical="center" shrinkToFit="1"/>
    </xf>
    <xf numFmtId="176" fontId="8" fillId="0" borderId="17" xfId="0" applyNumberFormat="1" applyFont="1" applyFill="1" applyBorder="1" applyAlignment="1">
      <alignment horizontal="center"/>
    </xf>
    <xf numFmtId="176" fontId="8" fillId="0" borderId="18" xfId="0" applyNumberFormat="1" applyFont="1" applyFill="1" applyBorder="1" applyAlignment="1">
      <alignment horizontal="center"/>
    </xf>
    <xf numFmtId="176" fontId="8" fillId="0" borderId="21" xfId="0" applyNumberFormat="1" applyFont="1" applyFill="1" applyBorder="1" applyAlignment="1">
      <alignment horizontal="center"/>
    </xf>
    <xf numFmtId="176" fontId="8" fillId="0" borderId="30" xfId="0" applyNumberFormat="1" applyFont="1" applyFill="1" applyBorder="1" applyAlignment="1">
      <alignment horizontal="center"/>
    </xf>
    <xf numFmtId="176" fontId="8" fillId="0" borderId="16" xfId="0" applyNumberFormat="1" applyFont="1" applyFill="1" applyBorder="1" applyAlignment="1">
      <alignment horizontal="center"/>
    </xf>
    <xf numFmtId="176" fontId="8" fillId="2" borderId="4" xfId="0" applyNumberFormat="1" applyFont="1" applyFill="1" applyBorder="1" applyAlignment="1">
      <alignment horizontal="center" vertical="center" shrinkToFit="1"/>
    </xf>
    <xf numFmtId="176" fontId="7" fillId="2" borderId="6" xfId="0" applyNumberFormat="1" applyFont="1" applyFill="1" applyBorder="1" applyAlignment="1">
      <alignment horizontal="left"/>
    </xf>
    <xf numFmtId="176" fontId="7" fillId="2" borderId="8" xfId="0" applyNumberFormat="1" applyFont="1" applyFill="1" applyBorder="1" applyAlignment="1">
      <alignment horizontal="left"/>
    </xf>
    <xf numFmtId="176" fontId="7" fillId="2" borderId="10" xfId="0" applyNumberFormat="1" applyFont="1" applyFill="1" applyBorder="1" applyAlignment="1">
      <alignment horizontal="left"/>
    </xf>
    <xf numFmtId="0" fontId="5" fillId="2" borderId="12" xfId="1" applyFont="1" applyFill="1" applyBorder="1" applyAlignment="1">
      <alignment vertical="center" shrinkToFit="1"/>
    </xf>
    <xf numFmtId="0" fontId="9" fillId="2" borderId="12" xfId="1" applyFont="1" applyFill="1" applyBorder="1" applyAlignment="1">
      <alignment vertical="center" shrinkToFit="1"/>
    </xf>
    <xf numFmtId="0" fontId="22" fillId="0" borderId="29" xfId="0" applyFont="1" applyFill="1" applyBorder="1" applyAlignment="1">
      <alignment vertical="center" shrinkToFit="1"/>
    </xf>
    <xf numFmtId="176" fontId="21" fillId="0" borderId="7" xfId="0" applyNumberFormat="1" applyFont="1" applyFill="1" applyBorder="1" applyAlignment="1">
      <alignment horizontal="center"/>
    </xf>
    <xf numFmtId="176" fontId="21" fillId="0" borderId="8" xfId="0" applyNumberFormat="1" applyFont="1" applyFill="1" applyBorder="1" applyAlignment="1">
      <alignment horizontal="center"/>
    </xf>
    <xf numFmtId="176" fontId="21" fillId="0" borderId="2" xfId="0" applyNumberFormat="1" applyFont="1" applyFill="1" applyBorder="1" applyAlignment="1">
      <alignment horizontal="center"/>
    </xf>
    <xf numFmtId="176" fontId="8" fillId="0" borderId="23" xfId="0" applyNumberFormat="1" applyFont="1" applyFill="1" applyBorder="1" applyAlignment="1">
      <alignment horizontal="center" vertical="center"/>
    </xf>
    <xf numFmtId="176" fontId="21" fillId="0" borderId="23" xfId="0" applyNumberFormat="1" applyFont="1" applyFill="1" applyBorder="1" applyAlignment="1">
      <alignment horizontal="center" vertical="center"/>
    </xf>
    <xf numFmtId="176" fontId="8" fillId="0" borderId="31" xfId="0" applyNumberFormat="1" applyFont="1" applyFill="1" applyBorder="1" applyAlignment="1">
      <alignment horizontal="center" vertical="center"/>
    </xf>
    <xf numFmtId="38" fontId="21" fillId="0" borderId="4" xfId="2" applyFont="1" applyFill="1" applyBorder="1" applyAlignment="1">
      <alignment horizontal="center"/>
    </xf>
    <xf numFmtId="176" fontId="21" fillId="0" borderId="4" xfId="0" applyNumberFormat="1" applyFont="1" applyFill="1" applyBorder="1" applyAlignment="1">
      <alignment horizontal="center"/>
    </xf>
    <xf numFmtId="176" fontId="21" fillId="2" borderId="4" xfId="0" applyNumberFormat="1" applyFont="1" applyFill="1" applyBorder="1" applyAlignment="1">
      <alignment horizontal="center" vertical="center" shrinkToFit="1"/>
    </xf>
    <xf numFmtId="176" fontId="27" fillId="2" borderId="4" xfId="1" applyNumberFormat="1" applyFont="1" applyFill="1" applyBorder="1" applyAlignment="1">
      <alignment horizontal="center"/>
    </xf>
    <xf numFmtId="176" fontId="27" fillId="2" borderId="12" xfId="1" applyNumberFormat="1" applyFont="1" applyFill="1" applyBorder="1" applyAlignment="1">
      <alignment horizontal="center"/>
    </xf>
    <xf numFmtId="176" fontId="27" fillId="2" borderId="13" xfId="1" applyNumberFormat="1" applyFont="1" applyFill="1" applyBorder="1" applyAlignment="1">
      <alignment horizontal="center"/>
    </xf>
    <xf numFmtId="38" fontId="27" fillId="2" borderId="4" xfId="2" applyFont="1" applyFill="1" applyBorder="1" applyAlignment="1">
      <alignment horizontal="center"/>
    </xf>
    <xf numFmtId="0" fontId="21" fillId="2" borderId="0" xfId="0" applyFont="1" applyFill="1" applyAlignment="1"/>
    <xf numFmtId="49" fontId="21" fillId="2" borderId="0" xfId="0" applyNumberFormat="1" applyFont="1" applyFill="1" applyAlignment="1">
      <alignment horizontal="right"/>
    </xf>
    <xf numFmtId="0" fontId="8" fillId="0" borderId="4" xfId="0" applyFont="1" applyFill="1" applyBorder="1" applyAlignment="1">
      <alignment horizontal="center" vertical="center" textRotation="255"/>
    </xf>
    <xf numFmtId="0" fontId="13" fillId="0" borderId="0" xfId="0" applyFont="1" applyFill="1" applyAlignment="1">
      <alignment horizontal="center" vertical="center"/>
    </xf>
    <xf numFmtId="0" fontId="6" fillId="0" borderId="0" xfId="0" applyFont="1" applyFill="1" applyAlignment="1">
      <alignment horizontal="center" vertical="top" wrapText="1"/>
    </xf>
    <xf numFmtId="49" fontId="21" fillId="0" borderId="0" xfId="0" applyNumberFormat="1" applyFont="1" applyFill="1" applyAlignment="1">
      <alignment horizontal="right"/>
    </xf>
    <xf numFmtId="0" fontId="15" fillId="0" borderId="19" xfId="0" applyFont="1" applyFill="1" applyBorder="1" applyAlignment="1">
      <alignment horizontal="right"/>
    </xf>
    <xf numFmtId="0" fontId="8" fillId="0" borderId="11" xfId="0" applyFont="1" applyFill="1" applyBorder="1" applyAlignment="1">
      <alignment horizontal="center"/>
    </xf>
    <xf numFmtId="0" fontId="8" fillId="0" borderId="13" xfId="0" applyFont="1" applyFill="1" applyBorder="1" applyAlignment="1">
      <alignment horizontal="center"/>
    </xf>
    <xf numFmtId="0" fontId="8" fillId="2" borderId="11" xfId="0" applyFont="1" applyFill="1" applyBorder="1" applyAlignment="1">
      <alignment horizontal="center" wrapText="1"/>
    </xf>
    <xf numFmtId="0" fontId="8" fillId="2" borderId="13" xfId="0" applyFont="1" applyFill="1" applyBorder="1" applyAlignment="1">
      <alignment horizontal="center"/>
    </xf>
    <xf numFmtId="0" fontId="8" fillId="2" borderId="26" xfId="0" applyFont="1" applyFill="1" applyBorder="1" applyAlignment="1">
      <alignment horizontal="center" vertical="center" textRotation="255"/>
    </xf>
    <xf numFmtId="0" fontId="7" fillId="2" borderId="14" xfId="0" applyFont="1" applyFill="1" applyBorder="1" applyAlignment="1">
      <alignment horizontal="left" vertical="top" wrapText="1"/>
    </xf>
    <xf numFmtId="0" fontId="7" fillId="2" borderId="0" xfId="0" applyFont="1" applyFill="1" applyBorder="1" applyAlignment="1">
      <alignment horizontal="left" vertical="top" wrapText="1"/>
    </xf>
    <xf numFmtId="0" fontId="3" fillId="2" borderId="11"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176" fontId="7" fillId="2" borderId="11" xfId="0" applyNumberFormat="1" applyFont="1" applyFill="1" applyBorder="1" applyAlignment="1">
      <alignment horizontal="left" vertical="center"/>
    </xf>
    <xf numFmtId="176" fontId="7" fillId="2" borderId="12" xfId="0" applyNumberFormat="1" applyFont="1" applyFill="1" applyBorder="1" applyAlignment="1">
      <alignment horizontal="left" vertical="center"/>
    </xf>
    <xf numFmtId="176" fontId="7" fillId="2" borderId="13" xfId="0" applyNumberFormat="1" applyFont="1" applyFill="1" applyBorder="1" applyAlignment="1">
      <alignment horizontal="left" vertical="center"/>
    </xf>
    <xf numFmtId="0" fontId="8" fillId="0" borderId="24" xfId="0" applyFont="1" applyFill="1" applyBorder="1" applyAlignment="1">
      <alignment horizontal="center" vertical="center" textRotation="255"/>
    </xf>
    <xf numFmtId="0" fontId="8" fillId="0" borderId="26" xfId="0" applyFont="1" applyFill="1" applyBorder="1" applyAlignment="1">
      <alignment horizontal="center" vertical="center" textRotation="255"/>
    </xf>
    <xf numFmtId="0" fontId="7" fillId="0" borderId="14"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left" vertical="top" wrapText="1"/>
    </xf>
    <xf numFmtId="0" fontId="8" fillId="0" borderId="19" xfId="0" applyFont="1" applyFill="1" applyBorder="1" applyAlignment="1">
      <alignment horizontal="right"/>
    </xf>
    <xf numFmtId="176" fontId="5" fillId="2" borderId="11" xfId="0" applyNumberFormat="1" applyFont="1" applyFill="1" applyBorder="1" applyAlignment="1">
      <alignment horizontal="left" vertical="center"/>
    </xf>
    <xf numFmtId="176" fontId="5" fillId="2" borderId="12" xfId="0" applyNumberFormat="1" applyFont="1" applyFill="1" applyBorder="1" applyAlignment="1">
      <alignment horizontal="left" vertical="center"/>
    </xf>
    <xf numFmtId="176" fontId="5" fillId="2" borderId="13" xfId="0" applyNumberFormat="1" applyFont="1" applyFill="1" applyBorder="1" applyAlignment="1">
      <alignment horizontal="left" vertical="center"/>
    </xf>
    <xf numFmtId="0" fontId="3" fillId="2" borderId="12" xfId="0" applyFont="1" applyFill="1" applyBorder="1" applyAlignment="1">
      <alignment horizontal="center" vertical="center" shrinkToFit="1"/>
    </xf>
    <xf numFmtId="176" fontId="3" fillId="2" borderId="11" xfId="0" applyNumberFormat="1" applyFont="1" applyFill="1" applyBorder="1" applyAlignment="1">
      <alignment horizontal="left" vertical="center"/>
    </xf>
    <xf numFmtId="176" fontId="3" fillId="2" borderId="12" xfId="0" applyNumberFormat="1" applyFont="1" applyFill="1" applyBorder="1" applyAlignment="1">
      <alignment horizontal="left" vertical="center"/>
    </xf>
    <xf numFmtId="176" fontId="3" fillId="2" borderId="13" xfId="0" applyNumberFormat="1" applyFont="1" applyFill="1" applyBorder="1" applyAlignment="1">
      <alignment horizontal="left" vertical="center"/>
    </xf>
    <xf numFmtId="0" fontId="5" fillId="2" borderId="11"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176" fontId="4" fillId="2" borderId="11" xfId="0" applyNumberFormat="1" applyFont="1" applyFill="1" applyBorder="1" applyAlignment="1">
      <alignment horizontal="left" vertical="center" wrapText="1"/>
    </xf>
    <xf numFmtId="176" fontId="4" fillId="2" borderId="12" xfId="0" applyNumberFormat="1" applyFont="1" applyFill="1" applyBorder="1" applyAlignment="1">
      <alignment horizontal="left" vertical="center" wrapText="1"/>
    </xf>
    <xf numFmtId="176" fontId="4" fillId="2" borderId="13" xfId="0" applyNumberFormat="1" applyFont="1" applyFill="1" applyBorder="1" applyAlignment="1">
      <alignment horizontal="left" vertical="center" wrapText="1"/>
    </xf>
    <xf numFmtId="0" fontId="22" fillId="2" borderId="11" xfId="0" applyFont="1" applyFill="1" applyBorder="1" applyAlignment="1">
      <alignment horizontal="center" vertical="center" shrinkToFit="1"/>
    </xf>
    <xf numFmtId="0" fontId="22" fillId="2" borderId="13" xfId="0" applyFont="1" applyFill="1" applyBorder="1" applyAlignment="1">
      <alignment horizontal="center" vertical="center" shrinkToFit="1"/>
    </xf>
    <xf numFmtId="176" fontId="24" fillId="2" borderId="11" xfId="0" applyNumberFormat="1" applyFont="1" applyFill="1" applyBorder="1" applyAlignment="1">
      <alignment horizontal="left" vertical="center" wrapText="1"/>
    </xf>
    <xf numFmtId="176" fontId="24" fillId="2" borderId="12" xfId="0" applyNumberFormat="1" applyFont="1" applyFill="1" applyBorder="1" applyAlignment="1">
      <alignment horizontal="left" vertical="center" wrapText="1"/>
    </xf>
    <xf numFmtId="176" fontId="24" fillId="2" borderId="13" xfId="0" applyNumberFormat="1" applyFont="1" applyFill="1" applyBorder="1" applyAlignment="1">
      <alignment horizontal="left" vertical="center" wrapText="1"/>
    </xf>
    <xf numFmtId="0" fontId="18" fillId="2" borderId="11" xfId="0" applyFont="1" applyFill="1" applyBorder="1" applyAlignment="1">
      <alignment horizontal="center" vertical="center" shrinkToFit="1"/>
    </xf>
    <xf numFmtId="0" fontId="18" fillId="2" borderId="13" xfId="0" applyFont="1" applyFill="1" applyBorder="1" applyAlignment="1">
      <alignment horizontal="center" vertical="center" shrinkToFit="1"/>
    </xf>
    <xf numFmtId="176" fontId="5" fillId="2" borderId="11" xfId="0" applyNumberFormat="1" applyFont="1" applyFill="1" applyBorder="1" applyAlignment="1">
      <alignment horizontal="left" vertical="center" wrapText="1"/>
    </xf>
    <xf numFmtId="176" fontId="5" fillId="2" borderId="12" xfId="0" applyNumberFormat="1" applyFont="1" applyFill="1" applyBorder="1" applyAlignment="1">
      <alignment horizontal="left" vertical="center" wrapText="1"/>
    </xf>
    <xf numFmtId="176" fontId="5" fillId="2" borderId="13" xfId="0" applyNumberFormat="1" applyFont="1" applyFill="1" applyBorder="1" applyAlignment="1">
      <alignment horizontal="left" vertical="center" wrapText="1"/>
    </xf>
    <xf numFmtId="0" fontId="4" fillId="2" borderId="11"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176" fontId="16" fillId="2" borderId="11" xfId="0" applyNumberFormat="1" applyFont="1" applyFill="1" applyBorder="1" applyAlignment="1">
      <alignment horizontal="left" vertical="center" wrapText="1"/>
    </xf>
    <xf numFmtId="176" fontId="16" fillId="2" borderId="12" xfId="0" applyNumberFormat="1" applyFont="1" applyFill="1" applyBorder="1" applyAlignment="1">
      <alignment horizontal="left" vertical="center" wrapText="1"/>
    </xf>
    <xf numFmtId="176" fontId="16" fillId="2" borderId="13" xfId="0" applyNumberFormat="1" applyFont="1" applyFill="1" applyBorder="1" applyAlignment="1">
      <alignment horizontal="left" vertical="center" wrapText="1"/>
    </xf>
    <xf numFmtId="176" fontId="9" fillId="2" borderId="11" xfId="0" applyNumberFormat="1" applyFont="1" applyFill="1" applyBorder="1" applyAlignment="1">
      <alignment horizontal="left" vertical="center" wrapText="1"/>
    </xf>
    <xf numFmtId="176" fontId="9" fillId="2" borderId="12" xfId="0" applyNumberFormat="1" applyFont="1" applyFill="1" applyBorder="1" applyAlignment="1">
      <alignment horizontal="left" vertical="center" wrapText="1"/>
    </xf>
    <xf numFmtId="176" fontId="9" fillId="2" borderId="13" xfId="0" applyNumberFormat="1" applyFont="1" applyFill="1" applyBorder="1" applyAlignment="1">
      <alignment horizontal="left" vertical="center" wrapText="1"/>
    </xf>
    <xf numFmtId="176" fontId="4" fillId="2" borderId="0" xfId="0" applyNumberFormat="1" applyFont="1" applyFill="1" applyBorder="1" applyAlignment="1">
      <alignment horizontal="left" vertical="center" wrapText="1"/>
    </xf>
    <xf numFmtId="0" fontId="7" fillId="2" borderId="11" xfId="0" applyFont="1" applyFill="1" applyBorder="1" applyAlignment="1">
      <alignment horizontal="center" vertical="center" shrinkToFit="1"/>
    </xf>
    <xf numFmtId="0" fontId="7" fillId="2" borderId="13" xfId="0" applyFont="1" applyFill="1" applyBorder="1" applyAlignment="1">
      <alignment horizontal="center" vertical="center" shrinkToFit="1"/>
    </xf>
    <xf numFmtId="0" fontId="9" fillId="2" borderId="11" xfId="0"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25" fillId="2" borderId="11" xfId="0" applyFont="1" applyFill="1" applyBorder="1" applyAlignment="1">
      <alignment horizontal="center" vertical="center" shrinkToFit="1"/>
    </xf>
    <xf numFmtId="0" fontId="25" fillId="2" borderId="12" xfId="0" applyFont="1" applyFill="1" applyBorder="1" applyAlignment="1">
      <alignment horizontal="center" vertical="center" shrinkToFit="1"/>
    </xf>
    <xf numFmtId="176" fontId="25" fillId="2" borderId="11" xfId="0" applyNumberFormat="1" applyFont="1" applyFill="1" applyBorder="1" applyAlignment="1">
      <alignment horizontal="left" vertical="center" wrapText="1"/>
    </xf>
    <xf numFmtId="176" fontId="25" fillId="2" borderId="12" xfId="0" applyNumberFormat="1" applyFont="1" applyFill="1" applyBorder="1" applyAlignment="1">
      <alignment horizontal="left" vertical="center" wrapText="1"/>
    </xf>
    <xf numFmtId="176" fontId="25" fillId="2" borderId="13" xfId="0" applyNumberFormat="1" applyFont="1" applyFill="1" applyBorder="1" applyAlignment="1">
      <alignment horizontal="left" vertical="center" wrapText="1"/>
    </xf>
    <xf numFmtId="0" fontId="3" fillId="0" borderId="28" xfId="0" applyFont="1" applyFill="1" applyBorder="1" applyAlignment="1">
      <alignment horizontal="left"/>
    </xf>
    <xf numFmtId="0" fontId="3" fillId="0" borderId="14" xfId="0" applyFont="1" applyFill="1" applyBorder="1" applyAlignment="1">
      <alignment horizontal="left"/>
    </xf>
    <xf numFmtId="0" fontId="3" fillId="0" borderId="15" xfId="0" applyFont="1" applyFill="1" applyBorder="1" applyAlignment="1">
      <alignment horizontal="left"/>
    </xf>
    <xf numFmtId="0" fontId="3" fillId="0" borderId="18" xfId="0" applyFont="1" applyFill="1" applyBorder="1" applyAlignment="1">
      <alignment horizontal="left"/>
    </xf>
    <xf numFmtId="0" fontId="3" fillId="0" borderId="0" xfId="0" applyFont="1" applyFill="1" applyBorder="1" applyAlignment="1">
      <alignment horizontal="left"/>
    </xf>
    <xf numFmtId="0" fontId="3" fillId="0" borderId="30" xfId="0" applyFont="1" applyFill="1" applyBorder="1" applyAlignment="1">
      <alignment horizontal="left"/>
    </xf>
    <xf numFmtId="0" fontId="3" fillId="0" borderId="25" xfId="0" applyFont="1" applyFill="1" applyBorder="1" applyAlignment="1">
      <alignment horizontal="left"/>
    </xf>
    <xf numFmtId="0" fontId="3" fillId="0" borderId="19" xfId="0" applyFont="1" applyFill="1" applyBorder="1" applyAlignment="1">
      <alignment horizontal="left"/>
    </xf>
    <xf numFmtId="0" fontId="3" fillId="0" borderId="22" xfId="0" applyFont="1" applyFill="1" applyBorder="1" applyAlignment="1">
      <alignment horizontal="left"/>
    </xf>
    <xf numFmtId="0" fontId="3" fillId="0" borderId="0" xfId="0" applyFont="1" applyFill="1" applyBorder="1" applyAlignment="1">
      <alignment horizontal="left" vertical="center" wrapText="1"/>
    </xf>
    <xf numFmtId="176" fontId="15" fillId="2" borderId="11" xfId="0" applyNumberFormat="1" applyFont="1" applyFill="1" applyBorder="1" applyAlignment="1">
      <alignment horizontal="center"/>
    </xf>
    <xf numFmtId="176" fontId="15" fillId="2" borderId="12" xfId="0" applyNumberFormat="1" applyFont="1" applyFill="1" applyBorder="1" applyAlignment="1">
      <alignment horizontal="center"/>
    </xf>
    <xf numFmtId="176" fontId="15" fillId="2" borderId="13" xfId="0" applyNumberFormat="1" applyFont="1" applyFill="1" applyBorder="1" applyAlignment="1">
      <alignment horizontal="center"/>
    </xf>
    <xf numFmtId="38" fontId="26" fillId="2" borderId="11" xfId="2" applyFont="1" applyFill="1" applyBorder="1" applyAlignment="1">
      <alignment horizontal="center"/>
    </xf>
    <xf numFmtId="38" fontId="26" fillId="2" borderId="12" xfId="2" applyFont="1" applyFill="1" applyBorder="1" applyAlignment="1">
      <alignment horizontal="center"/>
    </xf>
    <xf numFmtId="38" fontId="26" fillId="2" borderId="13" xfId="2" applyFont="1" applyFill="1" applyBorder="1" applyAlignment="1">
      <alignment horizontal="center"/>
    </xf>
    <xf numFmtId="0" fontId="6" fillId="2" borderId="0" xfId="0" applyFont="1" applyFill="1" applyAlignment="1">
      <alignment horizontal="center" vertical="top" wrapText="1"/>
    </xf>
    <xf numFmtId="0" fontId="3" fillId="2" borderId="19" xfId="0" applyFont="1" applyFill="1" applyBorder="1" applyAlignment="1">
      <alignment horizontal="right"/>
    </xf>
    <xf numFmtId="0" fontId="3" fillId="2" borderId="11" xfId="0" applyFont="1" applyFill="1" applyBorder="1" applyAlignment="1">
      <alignment horizontal="center" shrinkToFit="1"/>
    </xf>
    <xf numFmtId="0" fontId="3" fillId="2" borderId="13" xfId="0" applyFont="1" applyFill="1" applyBorder="1" applyAlignment="1">
      <alignment horizontal="center" shrinkToFit="1"/>
    </xf>
    <xf numFmtId="0" fontId="15" fillId="2" borderId="11" xfId="0" applyFont="1" applyFill="1" applyBorder="1" applyAlignment="1">
      <alignment horizontal="center"/>
    </xf>
    <xf numFmtId="0" fontId="15" fillId="2" borderId="13" xfId="0" applyFont="1" applyFill="1" applyBorder="1" applyAlignment="1">
      <alignment horizontal="center"/>
    </xf>
    <xf numFmtId="0" fontId="15" fillId="2" borderId="12" xfId="0" applyFont="1" applyFill="1" applyBorder="1" applyAlignment="1">
      <alignment horizontal="center"/>
    </xf>
    <xf numFmtId="0" fontId="5" fillId="2" borderId="11" xfId="0" applyFont="1" applyFill="1" applyBorder="1" applyAlignment="1">
      <alignment horizontal="center" shrinkToFit="1"/>
    </xf>
    <xf numFmtId="0" fontId="5" fillId="2" borderId="13" xfId="0" applyFont="1" applyFill="1" applyBorder="1" applyAlignment="1">
      <alignment horizontal="center" shrinkToFit="1"/>
    </xf>
    <xf numFmtId="176" fontId="26" fillId="2" borderId="11" xfId="0" applyNumberFormat="1" applyFont="1" applyFill="1" applyBorder="1" applyAlignment="1">
      <alignment horizontal="center"/>
    </xf>
    <xf numFmtId="176" fontId="26" fillId="2" borderId="13" xfId="0" applyNumberFormat="1" applyFont="1" applyFill="1" applyBorder="1" applyAlignment="1">
      <alignment horizontal="center"/>
    </xf>
    <xf numFmtId="0" fontId="8" fillId="2" borderId="11" xfId="0" applyFont="1" applyFill="1" applyBorder="1" applyAlignment="1">
      <alignment horizontal="center" shrinkToFit="1"/>
    </xf>
    <xf numFmtId="0" fontId="8" fillId="2" borderId="13" xfId="0" applyFont="1" applyFill="1" applyBorder="1" applyAlignment="1">
      <alignment horizontal="center" shrinkToFit="1"/>
    </xf>
    <xf numFmtId="0" fontId="4" fillId="2" borderId="0" xfId="0" applyFont="1" applyFill="1" applyBorder="1" applyAlignment="1">
      <alignment horizontal="right" vertical="center" wrapText="1"/>
    </xf>
    <xf numFmtId="0" fontId="20" fillId="2" borderId="14" xfId="0" applyFont="1" applyFill="1" applyBorder="1" applyAlignment="1">
      <alignment horizontal="left" vertical="center" wrapText="1"/>
    </xf>
    <xf numFmtId="0" fontId="8" fillId="2" borderId="4" xfId="0" applyFont="1" applyFill="1" applyBorder="1" applyAlignment="1">
      <alignment horizontal="center" vertical="center" textRotation="255"/>
    </xf>
    <xf numFmtId="176" fontId="7" fillId="2" borderId="6" xfId="0" applyNumberFormat="1" applyFont="1" applyFill="1" applyBorder="1" applyAlignment="1">
      <alignment horizontal="right"/>
    </xf>
    <xf numFmtId="176" fontId="7" fillId="2" borderId="8" xfId="0" applyNumberFormat="1" applyFont="1" applyFill="1" applyBorder="1" applyAlignment="1">
      <alignment horizontal="right"/>
    </xf>
    <xf numFmtId="176" fontId="7" fillId="2" borderId="10" xfId="0" applyNumberFormat="1" applyFont="1" applyFill="1" applyBorder="1" applyAlignment="1">
      <alignment horizontal="right"/>
    </xf>
    <xf numFmtId="0" fontId="3" fillId="2" borderId="11" xfId="0" applyFont="1" applyFill="1" applyBorder="1" applyAlignment="1">
      <alignment horizontal="center"/>
    </xf>
    <xf numFmtId="0" fontId="3" fillId="2" borderId="13" xfId="0" applyFont="1" applyFill="1" applyBorder="1" applyAlignment="1">
      <alignment horizontal="center"/>
    </xf>
    <xf numFmtId="0" fontId="8" fillId="2" borderId="24" xfId="0" applyFont="1" applyFill="1" applyBorder="1" applyAlignment="1">
      <alignment horizontal="center" vertical="center" textRotation="255"/>
    </xf>
    <xf numFmtId="176" fontId="21" fillId="2" borderId="11" xfId="0" applyNumberFormat="1" applyFont="1" applyFill="1" applyBorder="1" applyAlignment="1">
      <alignment horizontal="center"/>
    </xf>
    <xf numFmtId="176" fontId="21" fillId="2" borderId="13" xfId="0" applyNumberFormat="1" applyFont="1" applyFill="1" applyBorder="1" applyAlignment="1">
      <alignment horizontal="center"/>
    </xf>
    <xf numFmtId="176" fontId="21" fillId="2" borderId="12" xfId="0" applyNumberFormat="1" applyFont="1" applyFill="1" applyBorder="1" applyAlignment="1">
      <alignment horizontal="center"/>
    </xf>
    <xf numFmtId="0" fontId="11" fillId="2" borderId="11" xfId="0" applyFont="1" applyFill="1" applyBorder="1" applyAlignment="1">
      <alignment horizontal="center"/>
    </xf>
    <xf numFmtId="0" fontId="11" fillId="2" borderId="13" xfId="0" applyFont="1" applyFill="1" applyBorder="1" applyAlignment="1">
      <alignment horizontal="center"/>
    </xf>
    <xf numFmtId="0" fontId="4" fillId="2" borderId="11"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20" fillId="2" borderId="0" xfId="0" applyFont="1" applyFill="1" applyBorder="1" applyAlignment="1">
      <alignment horizontal="left" vertical="center" wrapText="1"/>
    </xf>
    <xf numFmtId="0" fontId="9" fillId="2" borderId="11"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22" fillId="2" borderId="11" xfId="0" applyFont="1" applyFill="1" applyBorder="1" applyAlignment="1">
      <alignment horizontal="center" shrinkToFit="1"/>
    </xf>
    <xf numFmtId="0" fontId="22" fillId="2" borderId="13" xfId="0" applyFont="1" applyFill="1" applyBorder="1" applyAlignment="1">
      <alignment horizontal="center" shrinkToFit="1"/>
    </xf>
    <xf numFmtId="0" fontId="9" fillId="2" borderId="11" xfId="0" applyFont="1" applyFill="1" applyBorder="1" applyAlignment="1">
      <alignment horizontal="center" shrinkToFit="1"/>
    </xf>
    <xf numFmtId="0" fontId="9" fillId="2" borderId="13" xfId="0" applyFont="1" applyFill="1" applyBorder="1" applyAlignment="1">
      <alignment horizontal="center" shrinkToFit="1"/>
    </xf>
    <xf numFmtId="176" fontId="26" fillId="2" borderId="12" xfId="0" applyNumberFormat="1" applyFont="1" applyFill="1" applyBorder="1" applyAlignment="1">
      <alignment horizontal="center"/>
    </xf>
    <xf numFmtId="0" fontId="4" fillId="2"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25"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22" xfId="0" applyFont="1" applyFill="1" applyBorder="1" applyAlignment="1">
      <alignment horizontal="left" vertical="center" wrapText="1"/>
    </xf>
    <xf numFmtId="176" fontId="28" fillId="2" borderId="11" xfId="0" applyNumberFormat="1" applyFont="1" applyFill="1" applyBorder="1" applyAlignment="1">
      <alignment horizontal="left" vertical="center" wrapText="1"/>
    </xf>
    <xf numFmtId="176" fontId="28" fillId="2" borderId="12" xfId="0" applyNumberFormat="1" applyFont="1" applyFill="1" applyBorder="1" applyAlignment="1">
      <alignment horizontal="left" vertical="center" wrapText="1"/>
    </xf>
    <xf numFmtId="176" fontId="28" fillId="2" borderId="13" xfId="0" applyNumberFormat="1" applyFont="1" applyFill="1" applyBorder="1" applyAlignment="1">
      <alignment horizontal="left" vertical="center" wrapText="1"/>
    </xf>
    <xf numFmtId="0" fontId="8" fillId="2" borderId="24" xfId="1" applyFont="1" applyFill="1" applyBorder="1" applyAlignment="1">
      <alignment horizontal="center" vertical="center" textRotation="255"/>
    </xf>
    <xf numFmtId="0" fontId="8" fillId="2" borderId="26" xfId="1" applyFont="1" applyFill="1" applyBorder="1" applyAlignment="1">
      <alignment horizontal="center" vertical="center" textRotation="255"/>
    </xf>
    <xf numFmtId="0" fontId="8" fillId="2" borderId="27" xfId="1" applyFont="1" applyFill="1" applyBorder="1" applyAlignment="1">
      <alignment horizontal="center" vertical="center" textRotation="255"/>
    </xf>
    <xf numFmtId="0" fontId="3" fillId="2" borderId="11" xfId="1" applyFont="1" applyFill="1" applyBorder="1" applyAlignment="1">
      <alignment horizontal="center"/>
    </xf>
    <xf numFmtId="0" fontId="3" fillId="2" borderId="13" xfId="1" applyFont="1" applyFill="1" applyBorder="1" applyAlignment="1">
      <alignment horizontal="center"/>
    </xf>
    <xf numFmtId="0" fontId="3" fillId="2" borderId="11" xfId="1" applyFont="1" applyFill="1" applyBorder="1" applyAlignment="1">
      <alignment horizontal="center" wrapText="1"/>
    </xf>
    <xf numFmtId="0" fontId="5" fillId="2" borderId="0" xfId="1" applyFont="1" applyFill="1" applyBorder="1" applyAlignment="1">
      <alignment horizontal="left" wrapText="1"/>
    </xf>
    <xf numFmtId="0" fontId="9" fillId="2" borderId="14" xfId="1" applyFont="1" applyFill="1" applyBorder="1" applyAlignment="1">
      <alignment horizontal="left" vertical="center" wrapText="1"/>
    </xf>
    <xf numFmtId="0" fontId="3" fillId="2" borderId="19" xfId="1" applyFont="1" applyFill="1" applyBorder="1" applyAlignment="1">
      <alignment horizontal="right"/>
    </xf>
    <xf numFmtId="0" fontId="8" fillId="2" borderId="4" xfId="1" applyFont="1" applyFill="1" applyBorder="1" applyAlignment="1">
      <alignment horizontal="center" vertical="center" textRotation="255"/>
    </xf>
    <xf numFmtId="0" fontId="4" fillId="2" borderId="0" xfId="1" applyFont="1" applyFill="1" applyBorder="1" applyAlignment="1">
      <alignment horizontal="right" vertical="center" wrapText="1"/>
    </xf>
    <xf numFmtId="0" fontId="11" fillId="2" borderId="11" xfId="1" applyFont="1" applyFill="1" applyBorder="1" applyAlignment="1">
      <alignment horizontal="center"/>
    </xf>
    <xf numFmtId="0" fontId="11" fillId="2" borderId="13" xfId="1" applyFont="1" applyFill="1" applyBorder="1" applyAlignment="1">
      <alignment horizontal="center"/>
    </xf>
    <xf numFmtId="0" fontId="5" fillId="2" borderId="0" xfId="1" applyFont="1" applyFill="1" applyBorder="1" applyAlignment="1">
      <alignment horizontal="left" vertical="center" wrapText="1"/>
    </xf>
    <xf numFmtId="0" fontId="4" fillId="2" borderId="11" xfId="1" applyFont="1" applyFill="1" applyBorder="1" applyAlignment="1">
      <alignment horizontal="center" vertical="center" wrapText="1"/>
    </xf>
    <xf numFmtId="0" fontId="4" fillId="2" borderId="13" xfId="1" applyFont="1" applyFill="1" applyBorder="1" applyAlignment="1">
      <alignment horizontal="center" vertical="center" wrapText="1"/>
    </xf>
    <xf numFmtId="176" fontId="5" fillId="2" borderId="11" xfId="1" applyNumberFormat="1" applyFont="1" applyFill="1" applyBorder="1" applyAlignment="1">
      <alignment vertical="center" wrapText="1"/>
    </xf>
    <xf numFmtId="176" fontId="5" fillId="2" borderId="12" xfId="1" applyNumberFormat="1" applyFont="1" applyFill="1" applyBorder="1" applyAlignment="1">
      <alignment vertical="center" wrapText="1"/>
    </xf>
    <xf numFmtId="176" fontId="5" fillId="2" borderId="13" xfId="1" applyNumberFormat="1" applyFont="1" applyFill="1" applyBorder="1" applyAlignment="1">
      <alignment vertical="center" wrapText="1"/>
    </xf>
    <xf numFmtId="0" fontId="8" fillId="2" borderId="19" xfId="1" applyFont="1" applyFill="1" applyBorder="1" applyAlignment="1">
      <alignment horizontal="right"/>
    </xf>
    <xf numFmtId="0" fontId="9" fillId="2" borderId="11" xfId="1" applyFont="1" applyFill="1" applyBorder="1" applyAlignment="1">
      <alignment horizontal="center" vertical="center" wrapText="1"/>
    </xf>
    <xf numFmtId="0" fontId="9" fillId="2" borderId="13" xfId="1" applyFont="1" applyFill="1" applyBorder="1" applyAlignment="1">
      <alignment horizontal="center" vertical="center" wrapText="1"/>
    </xf>
    <xf numFmtId="176" fontId="4" fillId="2" borderId="11" xfId="1" applyNumberFormat="1" applyFont="1" applyFill="1" applyBorder="1" applyAlignment="1">
      <alignment vertical="center" wrapText="1"/>
    </xf>
    <xf numFmtId="176" fontId="4" fillId="2" borderId="12" xfId="1" applyNumberFormat="1" applyFont="1" applyFill="1" applyBorder="1" applyAlignment="1">
      <alignment vertical="center" wrapText="1"/>
    </xf>
    <xf numFmtId="176" fontId="4" fillId="2" borderId="13" xfId="1" applyNumberFormat="1" applyFont="1" applyFill="1" applyBorder="1" applyAlignment="1">
      <alignment vertical="center" wrapText="1"/>
    </xf>
    <xf numFmtId="0" fontId="3" fillId="2" borderId="11" xfId="1" applyFont="1" applyFill="1" applyBorder="1" applyAlignment="1">
      <alignment horizontal="center" vertical="center" wrapText="1"/>
    </xf>
    <xf numFmtId="0" fontId="3" fillId="2" borderId="13" xfId="1" applyFont="1" applyFill="1" applyBorder="1" applyAlignment="1">
      <alignment horizontal="center" vertical="center" wrapText="1"/>
    </xf>
    <xf numFmtId="176" fontId="9" fillId="2" borderId="11" xfId="1" applyNumberFormat="1" applyFont="1" applyFill="1" applyBorder="1" applyAlignment="1">
      <alignment vertical="center" wrapText="1"/>
    </xf>
    <xf numFmtId="176" fontId="9" fillId="2" borderId="12" xfId="1" applyNumberFormat="1" applyFont="1" applyFill="1" applyBorder="1" applyAlignment="1">
      <alignment vertical="center" wrapText="1"/>
    </xf>
    <xf numFmtId="176" fontId="9" fillId="2" borderId="13" xfId="1" applyNumberFormat="1" applyFont="1" applyFill="1" applyBorder="1" applyAlignment="1">
      <alignment vertical="center" wrapText="1"/>
    </xf>
    <xf numFmtId="176" fontId="5" fillId="2" borderId="11" xfId="1" applyNumberFormat="1" applyFont="1" applyFill="1" applyBorder="1" applyAlignment="1">
      <alignment vertical="center"/>
    </xf>
    <xf numFmtId="176" fontId="5" fillId="2" borderId="12" xfId="1" applyNumberFormat="1" applyFont="1" applyFill="1" applyBorder="1" applyAlignment="1">
      <alignment vertical="center"/>
    </xf>
    <xf numFmtId="176" fontId="5" fillId="2" borderId="13" xfId="1" applyNumberFormat="1" applyFont="1" applyFill="1" applyBorder="1" applyAlignment="1">
      <alignment vertical="center"/>
    </xf>
    <xf numFmtId="0" fontId="3" fillId="2" borderId="25" xfId="1" applyFont="1" applyFill="1" applyBorder="1" applyAlignment="1">
      <alignment horizontal="left" vertical="center" wrapText="1"/>
    </xf>
    <xf numFmtId="0" fontId="3" fillId="2" borderId="19" xfId="1" applyFont="1" applyFill="1" applyBorder="1" applyAlignment="1">
      <alignment horizontal="left" vertical="center" wrapText="1"/>
    </xf>
    <xf numFmtId="0" fontId="3" fillId="2" borderId="22" xfId="1" applyFont="1" applyFill="1" applyBorder="1" applyAlignment="1">
      <alignment horizontal="left" vertical="center" wrapText="1"/>
    </xf>
    <xf numFmtId="176" fontId="4" fillId="2" borderId="11" xfId="1" applyNumberFormat="1" applyFont="1" applyFill="1" applyBorder="1" applyAlignment="1">
      <alignment vertical="center"/>
    </xf>
    <xf numFmtId="176" fontId="4" fillId="2" borderId="12" xfId="1" applyNumberFormat="1" applyFont="1" applyFill="1" applyBorder="1" applyAlignment="1">
      <alignment vertical="center"/>
    </xf>
    <xf numFmtId="176" fontId="4" fillId="2" borderId="13" xfId="1" applyNumberFormat="1" applyFont="1" applyFill="1" applyBorder="1" applyAlignment="1">
      <alignment vertical="center"/>
    </xf>
    <xf numFmtId="0" fontId="7" fillId="2" borderId="11" xfId="1" applyFont="1" applyFill="1" applyBorder="1" applyAlignment="1">
      <alignment horizontal="center" vertical="center" wrapText="1"/>
    </xf>
    <xf numFmtId="0" fontId="7" fillId="2" borderId="13" xfId="1" applyFont="1" applyFill="1" applyBorder="1" applyAlignment="1">
      <alignment horizontal="center" vertical="center" wrapText="1"/>
    </xf>
    <xf numFmtId="176" fontId="29" fillId="2" borderId="11" xfId="1" applyNumberFormat="1" applyFont="1" applyFill="1" applyBorder="1" applyAlignment="1">
      <alignment vertical="center" wrapText="1"/>
    </xf>
    <xf numFmtId="176" fontId="29" fillId="2" borderId="12" xfId="1" applyNumberFormat="1" applyFont="1" applyFill="1" applyBorder="1" applyAlignment="1">
      <alignment vertical="center" wrapText="1"/>
    </xf>
    <xf numFmtId="176" fontId="29" fillId="2" borderId="13" xfId="1" applyNumberFormat="1" applyFont="1" applyFill="1" applyBorder="1" applyAlignment="1">
      <alignment vertical="center" wrapText="1"/>
    </xf>
    <xf numFmtId="0" fontId="4" fillId="2" borderId="0" xfId="1" applyFont="1" applyFill="1" applyBorder="1" applyAlignment="1">
      <alignment horizontal="left" vertical="center" wrapText="1"/>
    </xf>
    <xf numFmtId="0" fontId="3" fillId="2" borderId="0" xfId="1" applyFont="1" applyFill="1" applyBorder="1" applyAlignment="1">
      <alignment horizontal="left" vertical="center" wrapText="1"/>
    </xf>
    <xf numFmtId="0" fontId="3" fillId="2" borderId="28" xfId="1" applyFont="1" applyFill="1" applyBorder="1" applyAlignment="1">
      <alignment horizontal="left" vertical="center" wrapText="1"/>
    </xf>
    <xf numFmtId="0" fontId="3" fillId="2" borderId="14" xfId="1" applyFont="1" applyFill="1" applyBorder="1" applyAlignment="1">
      <alignment horizontal="left" vertical="center" wrapText="1"/>
    </xf>
    <xf numFmtId="0" fontId="3" fillId="2" borderId="15" xfId="1" applyFont="1" applyFill="1" applyBorder="1" applyAlignment="1">
      <alignment horizontal="left" vertical="center" wrapText="1"/>
    </xf>
  </cellXfs>
  <cellStyles count="5">
    <cellStyle name="桁区切り 2" xfId="2"/>
    <cellStyle name="桁区切り 3" xfId="4"/>
    <cellStyle name="標準" xfId="0" builtinId="0"/>
    <cellStyle name="標準 2" xfId="1"/>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tabSelected="1" view="pageBreakPreview" zoomScaleNormal="100" zoomScaleSheetLayoutView="100" workbookViewId="0">
      <selection sqref="A1:B1"/>
    </sheetView>
  </sheetViews>
  <sheetFormatPr defaultRowHeight="14.25"/>
  <cols>
    <col min="1" max="1" width="5.625" style="29" customWidth="1"/>
    <col min="2" max="2" width="19.625" style="29" customWidth="1"/>
    <col min="3" max="7" width="13.625" style="29" customWidth="1"/>
    <col min="8" max="10" width="9" style="29"/>
  </cols>
  <sheetData>
    <row r="1" spans="1:10" ht="17.25">
      <c r="A1" s="132"/>
      <c r="B1" s="132"/>
      <c r="G1" s="30"/>
    </row>
    <row r="2" spans="1:10" ht="18.75">
      <c r="A2" s="133" t="s">
        <v>184</v>
      </c>
      <c r="B2" s="133"/>
      <c r="C2" s="133"/>
      <c r="D2" s="133"/>
      <c r="E2" s="133"/>
      <c r="F2" s="133"/>
      <c r="G2" s="133"/>
    </row>
    <row r="3" spans="1:10" ht="18.75">
      <c r="A3" s="133" t="s">
        <v>0</v>
      </c>
      <c r="B3" s="133"/>
      <c r="C3" s="133"/>
      <c r="D3" s="133"/>
      <c r="E3" s="133"/>
      <c r="F3" s="133"/>
      <c r="G3" s="133"/>
    </row>
    <row r="4" spans="1:10" ht="17.25">
      <c r="A4" s="30"/>
      <c r="B4" s="30"/>
      <c r="C4" s="30"/>
      <c r="D4" s="30"/>
      <c r="E4" s="30"/>
      <c r="F4" s="134" t="s">
        <v>161</v>
      </c>
      <c r="G4" s="134"/>
      <c r="H4" s="30"/>
      <c r="I4" s="30"/>
      <c r="J4" s="30"/>
    </row>
    <row r="5" spans="1:10" ht="17.25">
      <c r="A5" s="30" t="s">
        <v>183</v>
      </c>
      <c r="B5" s="30"/>
      <c r="C5" s="44"/>
      <c r="D5" s="30"/>
      <c r="E5" s="30"/>
      <c r="F5" s="135" t="s">
        <v>153</v>
      </c>
      <c r="G5" s="135"/>
      <c r="H5" s="30"/>
      <c r="I5" s="30"/>
      <c r="J5" s="30"/>
    </row>
    <row r="6" spans="1:10" ht="24.75" customHeight="1">
      <c r="A6" s="136" t="s">
        <v>1</v>
      </c>
      <c r="B6" s="137"/>
      <c r="C6" s="45" t="s">
        <v>2</v>
      </c>
      <c r="D6" s="45" t="s">
        <v>3</v>
      </c>
      <c r="E6" s="45" t="s">
        <v>4</v>
      </c>
      <c r="F6" s="45" t="s">
        <v>5</v>
      </c>
      <c r="G6" s="45" t="s">
        <v>6</v>
      </c>
      <c r="H6" s="30"/>
      <c r="I6" s="30"/>
      <c r="J6" s="30"/>
    </row>
    <row r="7" spans="1:10" ht="24.75" customHeight="1">
      <c r="A7" s="138" t="s">
        <v>59</v>
      </c>
      <c r="B7" s="139"/>
      <c r="C7" s="32">
        <v>636</v>
      </c>
      <c r="D7" s="32">
        <v>703</v>
      </c>
      <c r="E7" s="32">
        <v>776</v>
      </c>
      <c r="F7" s="32">
        <v>843</v>
      </c>
      <c r="G7" s="32">
        <v>910</v>
      </c>
      <c r="H7" s="30"/>
      <c r="I7" s="30"/>
      <c r="J7" s="30"/>
    </row>
    <row r="8" spans="1:10" ht="24.75" customHeight="1">
      <c r="A8" s="140" t="s">
        <v>60</v>
      </c>
      <c r="B8" s="101" t="s">
        <v>61</v>
      </c>
      <c r="C8" s="57"/>
      <c r="D8" s="69"/>
      <c r="E8" s="104">
        <v>4</v>
      </c>
      <c r="F8" s="58"/>
      <c r="G8" s="61"/>
      <c r="H8" s="30"/>
      <c r="I8" s="30"/>
      <c r="J8" s="30"/>
    </row>
    <row r="9" spans="1:10" ht="24.75" customHeight="1">
      <c r="A9" s="140"/>
      <c r="B9" s="101" t="s">
        <v>62</v>
      </c>
      <c r="C9" s="105"/>
      <c r="D9" s="58"/>
      <c r="E9" s="104">
        <v>8</v>
      </c>
      <c r="F9" s="69"/>
      <c r="G9" s="61"/>
      <c r="H9" s="30"/>
      <c r="I9" s="30"/>
      <c r="J9" s="30"/>
    </row>
    <row r="10" spans="1:10" ht="24.75" customHeight="1">
      <c r="A10" s="140"/>
      <c r="B10" s="101" t="s">
        <v>154</v>
      </c>
      <c r="C10" s="106"/>
      <c r="D10" s="69"/>
      <c r="E10" s="104">
        <v>18</v>
      </c>
      <c r="F10" s="104"/>
      <c r="G10" s="107"/>
      <c r="H10" s="30"/>
      <c r="I10" s="30"/>
      <c r="J10" s="30"/>
    </row>
    <row r="11" spans="1:10" ht="24.75" customHeight="1">
      <c r="A11" s="140"/>
      <c r="B11" s="115" t="s">
        <v>155</v>
      </c>
      <c r="C11" s="116"/>
      <c r="D11" s="117"/>
      <c r="E11" s="117">
        <v>12</v>
      </c>
      <c r="F11" s="117"/>
      <c r="G11" s="118"/>
      <c r="H11" s="30"/>
      <c r="I11" s="30"/>
      <c r="J11" s="30"/>
    </row>
    <row r="12" spans="1:10" ht="24.75" customHeight="1">
      <c r="A12" s="140"/>
      <c r="B12" s="101" t="s">
        <v>32</v>
      </c>
      <c r="C12" s="57"/>
      <c r="D12" s="58"/>
      <c r="E12" s="104">
        <v>12</v>
      </c>
      <c r="F12" s="58"/>
      <c r="G12" s="108"/>
      <c r="H12" s="30"/>
      <c r="I12" s="30"/>
      <c r="J12" s="30"/>
    </row>
    <row r="13" spans="1:10" ht="24.75" customHeight="1">
      <c r="A13" s="140"/>
      <c r="B13" s="101" t="s">
        <v>63</v>
      </c>
      <c r="C13" s="105"/>
      <c r="D13" s="58"/>
      <c r="E13" s="104">
        <v>14</v>
      </c>
      <c r="F13" s="58"/>
      <c r="G13" s="108"/>
      <c r="H13" s="30"/>
      <c r="I13" s="30"/>
      <c r="J13" s="30"/>
    </row>
    <row r="14" spans="1:10" ht="24.75" customHeight="1">
      <c r="A14" s="46"/>
      <c r="B14" s="102" t="s">
        <v>64</v>
      </c>
      <c r="C14" s="106"/>
      <c r="D14" s="69"/>
      <c r="E14" s="58">
        <v>30</v>
      </c>
      <c r="F14" s="42" t="s">
        <v>65</v>
      </c>
      <c r="G14" s="61"/>
      <c r="H14" s="30"/>
      <c r="I14" s="30"/>
      <c r="J14" s="30"/>
    </row>
    <row r="15" spans="1:10" ht="24.75" customHeight="1">
      <c r="A15" s="48"/>
      <c r="B15" s="103" t="s">
        <v>10</v>
      </c>
      <c r="C15" s="119">
        <f>SUM(C7,E8:E13)*0.083</f>
        <v>58.432000000000002</v>
      </c>
      <c r="D15" s="120">
        <f>SUM(D7,E8:E13)*0.083</f>
        <v>63.993000000000002</v>
      </c>
      <c r="E15" s="119">
        <f>SUM(E7,E8:E13)*0.083</f>
        <v>70.052000000000007</v>
      </c>
      <c r="F15" s="120">
        <f>SUM(F7,E8:E13)*0.083</f>
        <v>75.613</v>
      </c>
      <c r="G15" s="121">
        <f>SUM(G7,E8:E13)*0.083</f>
        <v>81.174000000000007</v>
      </c>
      <c r="H15" s="30"/>
      <c r="I15" s="30"/>
      <c r="J15" s="30"/>
    </row>
    <row r="16" spans="1:10" ht="24.75" customHeight="1">
      <c r="A16" s="138" t="s">
        <v>67</v>
      </c>
      <c r="B16" s="139"/>
      <c r="C16" s="122">
        <f>SUM(C7+E8+E9+E10+E11+E12+E13+C15)</f>
        <v>762.43200000000002</v>
      </c>
      <c r="D16" s="122">
        <f>SUM(D7+E8+E9+E10+E11+E12+E13+D15)</f>
        <v>834.99300000000005</v>
      </c>
      <c r="E16" s="122">
        <f>SUM(E7+E8+E9+E10+E11+E12+E13+E15)</f>
        <v>914.05200000000002</v>
      </c>
      <c r="F16" s="122">
        <f>SUM(F7+E8+E9+E10+E11+E12+E13+F15)</f>
        <v>986.61300000000006</v>
      </c>
      <c r="G16" s="122">
        <f>SUM(G7+E8+E9+E10+E11+E12+E13+G15)</f>
        <v>1059.174</v>
      </c>
      <c r="H16" s="30"/>
      <c r="I16" s="30"/>
      <c r="J16" s="30"/>
    </row>
    <row r="17" spans="1:10" s="89" customFormat="1" ht="12.75" customHeight="1">
      <c r="A17" s="141" t="s">
        <v>139</v>
      </c>
      <c r="B17" s="141"/>
      <c r="C17" s="141"/>
      <c r="D17" s="141"/>
      <c r="E17" s="141"/>
      <c r="F17" s="141"/>
      <c r="G17" s="141"/>
    </row>
    <row r="18" spans="1:10" s="89" customFormat="1" ht="18" customHeight="1">
      <c r="A18" s="142"/>
      <c r="B18" s="142"/>
      <c r="C18" s="142"/>
      <c r="D18" s="142"/>
      <c r="E18" s="142"/>
      <c r="F18" s="142"/>
      <c r="G18" s="142"/>
    </row>
    <row r="19" spans="1:10" ht="17.25">
      <c r="A19" s="30" t="s">
        <v>68</v>
      </c>
      <c r="B19" s="49"/>
      <c r="C19" s="49"/>
      <c r="D19" s="49"/>
      <c r="E19" s="49"/>
      <c r="F19" s="135" t="s">
        <v>156</v>
      </c>
      <c r="G19" s="135"/>
    </row>
    <row r="20" spans="1:10" ht="23.25" customHeight="1">
      <c r="A20" s="131" t="s">
        <v>14</v>
      </c>
      <c r="B20" s="50" t="s">
        <v>15</v>
      </c>
      <c r="C20" s="51"/>
      <c r="D20" s="52"/>
      <c r="E20" s="52">
        <v>820</v>
      </c>
      <c r="F20" s="53" t="s">
        <v>69</v>
      </c>
      <c r="G20" s="54"/>
      <c r="H20" s="30"/>
      <c r="I20" s="30"/>
      <c r="J20" s="55"/>
    </row>
    <row r="21" spans="1:10" ht="23.25" customHeight="1">
      <c r="A21" s="131"/>
      <c r="B21" s="56" t="s">
        <v>16</v>
      </c>
      <c r="C21" s="57"/>
      <c r="D21" s="58"/>
      <c r="E21" s="59">
        <v>820</v>
      </c>
      <c r="F21" s="60" t="s">
        <v>69</v>
      </c>
      <c r="G21" s="61"/>
      <c r="H21" s="30"/>
      <c r="I21" s="30"/>
      <c r="J21" s="55"/>
    </row>
    <row r="22" spans="1:10" ht="23.25" customHeight="1">
      <c r="A22" s="131"/>
      <c r="B22" s="56" t="s">
        <v>17</v>
      </c>
      <c r="C22" s="57"/>
      <c r="D22" s="58"/>
      <c r="E22" s="58">
        <v>1310</v>
      </c>
      <c r="F22" s="60" t="s">
        <v>69</v>
      </c>
      <c r="G22" s="61"/>
      <c r="H22" s="30"/>
      <c r="I22" s="30"/>
      <c r="J22" s="55"/>
    </row>
    <row r="23" spans="1:10" ht="23.25" customHeight="1">
      <c r="A23" s="131"/>
      <c r="B23" s="62" t="s">
        <v>18</v>
      </c>
      <c r="C23" s="63"/>
      <c r="D23" s="64"/>
      <c r="E23" s="64">
        <v>1970</v>
      </c>
      <c r="F23" s="65" t="s">
        <v>69</v>
      </c>
      <c r="G23" s="66"/>
      <c r="H23" s="30"/>
      <c r="I23" s="30"/>
      <c r="J23" s="55"/>
    </row>
    <row r="24" spans="1:10" ht="23.25" customHeight="1">
      <c r="A24" s="131" t="s">
        <v>19</v>
      </c>
      <c r="B24" s="50" t="s">
        <v>15</v>
      </c>
      <c r="C24" s="51"/>
      <c r="D24" s="52"/>
      <c r="E24" s="52">
        <v>300</v>
      </c>
      <c r="F24" s="53" t="s">
        <v>69</v>
      </c>
      <c r="G24" s="54"/>
      <c r="H24" s="30"/>
      <c r="I24" s="30"/>
      <c r="J24" s="30"/>
    </row>
    <row r="25" spans="1:10" ht="23.25" customHeight="1">
      <c r="A25" s="131"/>
      <c r="B25" s="56" t="s">
        <v>16</v>
      </c>
      <c r="C25" s="57"/>
      <c r="D25" s="58"/>
      <c r="E25" s="58">
        <v>390</v>
      </c>
      <c r="F25" s="60" t="s">
        <v>69</v>
      </c>
      <c r="G25" s="61"/>
      <c r="H25" s="30"/>
      <c r="I25" s="30"/>
      <c r="J25" s="30"/>
    </row>
    <row r="26" spans="1:10" ht="23.25" customHeight="1">
      <c r="A26" s="131"/>
      <c r="B26" s="56" t="s">
        <v>17</v>
      </c>
      <c r="C26" s="57"/>
      <c r="D26" s="58"/>
      <c r="E26" s="58">
        <v>650</v>
      </c>
      <c r="F26" s="60" t="s">
        <v>69</v>
      </c>
      <c r="G26" s="61"/>
      <c r="H26" s="30"/>
      <c r="I26" s="30"/>
      <c r="J26" s="30"/>
    </row>
    <row r="27" spans="1:10" ht="23.25" customHeight="1">
      <c r="A27" s="131"/>
      <c r="B27" s="62" t="s">
        <v>18</v>
      </c>
      <c r="C27" s="63"/>
      <c r="D27" s="64"/>
      <c r="E27" s="64">
        <v>1380</v>
      </c>
      <c r="F27" s="65" t="s">
        <v>69</v>
      </c>
      <c r="G27" s="66"/>
      <c r="H27" s="30"/>
      <c r="I27" s="30"/>
      <c r="J27" s="30"/>
    </row>
    <row r="28" spans="1:10" ht="17.25">
      <c r="A28" s="67"/>
      <c r="B28" s="68"/>
      <c r="C28" s="69"/>
      <c r="D28" s="69"/>
      <c r="E28" s="69"/>
      <c r="F28" s="70"/>
      <c r="G28" s="70"/>
      <c r="H28" s="30"/>
      <c r="I28" s="30"/>
      <c r="J28" s="30"/>
    </row>
    <row r="29" spans="1:10" ht="17.25">
      <c r="A29" s="30" t="s">
        <v>158</v>
      </c>
      <c r="B29" s="30"/>
      <c r="C29" s="30"/>
      <c r="D29" s="30"/>
      <c r="E29" s="30"/>
      <c r="F29" s="135" t="s">
        <v>157</v>
      </c>
      <c r="G29" s="135"/>
      <c r="H29" s="30"/>
      <c r="I29" s="30"/>
      <c r="J29" s="30"/>
    </row>
    <row r="30" spans="1:10" ht="30" customHeight="1">
      <c r="A30" s="136" t="s">
        <v>1</v>
      </c>
      <c r="B30" s="137"/>
      <c r="C30" s="45" t="s">
        <v>2</v>
      </c>
      <c r="D30" s="45" t="s">
        <v>3</v>
      </c>
      <c r="E30" s="45" t="s">
        <v>4</v>
      </c>
      <c r="F30" s="45" t="s">
        <v>5</v>
      </c>
      <c r="G30" s="45" t="s">
        <v>6</v>
      </c>
      <c r="H30" s="30"/>
      <c r="I30" s="30"/>
      <c r="J30" s="30"/>
    </row>
    <row r="31" spans="1:10" ht="29.25" customHeight="1">
      <c r="A31" s="148" t="s">
        <v>11</v>
      </c>
      <c r="B31" s="71" t="s">
        <v>15</v>
      </c>
      <c r="C31" s="123">
        <f>(((C16*31)+E14)*10.27/10)+(E20*31)+(E24*31)</f>
        <v>59024.357583999998</v>
      </c>
      <c r="D31" s="123">
        <f>(((D16*31)+E14)*10.27/10)+(E20*31)+(E24*31)</f>
        <v>61334.482141</v>
      </c>
      <c r="E31" s="123">
        <f>(((E16*31)+E14)*10.27/10)+(E20*31)+(E24*31)</f>
        <v>63851.483523999996</v>
      </c>
      <c r="F31" s="123">
        <f>(((F16*31)+E14)*10.27/10)+(E20*31)+(E24*31)</f>
        <v>66161.608080999998</v>
      </c>
      <c r="G31" s="123">
        <f>(((G16*31)+E14)*10.27/10)+(E20*31)+(E24*31)</f>
        <v>68471.732638000001</v>
      </c>
      <c r="H31" s="30"/>
      <c r="I31" s="30"/>
      <c r="J31" s="30"/>
    </row>
    <row r="32" spans="1:10" ht="29.25" customHeight="1">
      <c r="A32" s="149"/>
      <c r="B32" s="71" t="s">
        <v>16</v>
      </c>
      <c r="C32" s="123">
        <f>(((C16*31)+E14)*10.27/10)+(E21*31)+(E25*31)</f>
        <v>61814.357583999998</v>
      </c>
      <c r="D32" s="123">
        <f>(((D16*31)+E14)*10.27/10)+(E21*31)+(E25*31)</f>
        <v>64124.482141</v>
      </c>
      <c r="E32" s="123">
        <f>(((E16*31)+E14)*10.27/10)+(E21*31)+(E25*31)</f>
        <v>66641.483523999996</v>
      </c>
      <c r="F32" s="123">
        <f>(((F16*31)+E14)*10.27/10)+(E21*31)+(E25*31)</f>
        <v>68951.608080999998</v>
      </c>
      <c r="G32" s="123">
        <f>(((G16*31)+E14)*10.27/10)+(E21*31)+(E25*31)</f>
        <v>71261.732638000001</v>
      </c>
      <c r="H32" s="30"/>
      <c r="I32" s="30"/>
      <c r="J32" s="30"/>
    </row>
    <row r="33" spans="1:10" ht="29.25" customHeight="1">
      <c r="A33" s="149"/>
      <c r="B33" s="71" t="s">
        <v>17</v>
      </c>
      <c r="C33" s="123">
        <f>(((C16*31)+E14)*10.27/10)+(E22*31)+(E26*31)</f>
        <v>85064.357583999998</v>
      </c>
      <c r="D33" s="123">
        <f>(((D16*31)+E14)*10.27/10)+(E22*31)+(E26*31)</f>
        <v>87374.482141</v>
      </c>
      <c r="E33" s="123">
        <f>(((E16*31)+E14)*10.27/10)+(E22*31)+(E26*31)</f>
        <v>89891.483523999996</v>
      </c>
      <c r="F33" s="123">
        <f>(((F16*31)+E14)*10.27/10)+(E22*31)+(E26*31)</f>
        <v>92201.608080999998</v>
      </c>
      <c r="G33" s="123">
        <f>(((G16*31)+E14)*10.27/10)+(E22*31)+(E26*31)</f>
        <v>94511.732638000001</v>
      </c>
      <c r="H33" s="30"/>
      <c r="I33" s="30"/>
      <c r="J33" s="30"/>
    </row>
    <row r="34" spans="1:10" ht="29.25" customHeight="1">
      <c r="A34" s="149"/>
      <c r="B34" s="72" t="s">
        <v>18</v>
      </c>
      <c r="C34" s="123">
        <f>(((C16*31)+E14)*10.27/10)+(E23*31)+(E27*31)</f>
        <v>128154.357584</v>
      </c>
      <c r="D34" s="123">
        <f>(((D16*31)+E14)*10.27/10)+(E23*31)+(E27*31)</f>
        <v>130464.482141</v>
      </c>
      <c r="E34" s="123">
        <f>(((E16*31)+E14)*10.27/10)+(E23*31)+(E27*31)</f>
        <v>132981.48352399998</v>
      </c>
      <c r="F34" s="123">
        <f>(((F16*31)+E14)*10.27/10)+(E23*31)+(E27*31)</f>
        <v>135291.60808099998</v>
      </c>
      <c r="G34" s="123">
        <f>(((G16*31)+E14)*10.27/10)+(E23*31)+(E27*31)</f>
        <v>137601.73263799999</v>
      </c>
      <c r="H34" s="30"/>
      <c r="I34" s="30"/>
      <c r="J34" s="30"/>
    </row>
    <row r="35" spans="1:10" ht="26.25" customHeight="1">
      <c r="A35" s="136" t="s">
        <v>23</v>
      </c>
      <c r="B35" s="137"/>
      <c r="C35" s="123">
        <f>(((C16*31)+E14)*10.27/10*2)+(E23*31)+(E27*31)</f>
        <v>152458.715168</v>
      </c>
      <c r="D35" s="123">
        <f>(((D16*31)+E14)*10.27/10*2)+(E23*31)+(E27*31)</f>
        <v>157078.964282</v>
      </c>
      <c r="E35" s="123">
        <f>(((E16*31)+E14)*10.27/10*2)+(E23*31)+(E27*31)</f>
        <v>162112.96704799999</v>
      </c>
      <c r="F35" s="123">
        <f>(((F16*31)+E14)*10.27/10*2)+(E23*31)+(E27*31)</f>
        <v>166733.216162</v>
      </c>
      <c r="G35" s="123">
        <f>(((G16*31)+E14)*10.27/10*2)+(E23*31)+(E27*31)</f>
        <v>171353.465276</v>
      </c>
      <c r="H35" s="30"/>
      <c r="I35" s="30" t="s">
        <v>141</v>
      </c>
      <c r="J35" s="30"/>
    </row>
    <row r="36" spans="1:10" ht="29.25" customHeight="1">
      <c r="A36" s="150" t="s">
        <v>175</v>
      </c>
      <c r="B36" s="150"/>
      <c r="C36" s="150"/>
      <c r="D36" s="150"/>
      <c r="E36" s="150"/>
      <c r="F36" s="150"/>
      <c r="G36" s="150"/>
      <c r="H36" s="73"/>
      <c r="I36" s="73"/>
      <c r="J36" s="73"/>
    </row>
    <row r="37" spans="1:10" ht="29.25" customHeight="1">
      <c r="A37" s="151" t="s">
        <v>173</v>
      </c>
      <c r="B37" s="151"/>
      <c r="C37" s="151"/>
      <c r="D37" s="151"/>
      <c r="E37" s="151"/>
      <c r="F37" s="151"/>
      <c r="G37" s="151"/>
      <c r="H37" s="73"/>
      <c r="I37" s="73"/>
      <c r="J37" s="73"/>
    </row>
    <row r="38" spans="1:10" ht="29.25" customHeight="1">
      <c r="A38" s="152" t="s">
        <v>174</v>
      </c>
      <c r="B38" s="152"/>
      <c r="C38" s="152"/>
      <c r="D38" s="152"/>
      <c r="E38" s="152"/>
      <c r="F38" s="152"/>
      <c r="G38" s="152"/>
      <c r="H38" s="73"/>
      <c r="I38" s="73"/>
      <c r="J38" s="73"/>
    </row>
    <row r="39" spans="1:10" ht="17.25">
      <c r="A39" s="91"/>
      <c r="B39" s="91"/>
      <c r="C39" s="91"/>
      <c r="D39" s="91"/>
      <c r="E39" s="91"/>
      <c r="F39" s="91"/>
      <c r="G39" s="91"/>
      <c r="H39" s="30"/>
      <c r="I39" s="30"/>
      <c r="J39" s="30"/>
    </row>
    <row r="40" spans="1:10" ht="17.25">
      <c r="A40" s="30" t="s">
        <v>25</v>
      </c>
      <c r="B40" s="30"/>
      <c r="C40" s="30"/>
      <c r="D40" s="30"/>
      <c r="E40" s="30"/>
      <c r="F40" s="153"/>
      <c r="G40" s="153"/>
      <c r="H40" s="30"/>
      <c r="I40" s="30"/>
      <c r="J40" s="30"/>
    </row>
    <row r="41" spans="1:10" ht="30" customHeight="1">
      <c r="A41" s="143" t="s">
        <v>70</v>
      </c>
      <c r="B41" s="144"/>
      <c r="C41" s="109" t="s">
        <v>71</v>
      </c>
      <c r="D41" s="145" t="s">
        <v>165</v>
      </c>
      <c r="E41" s="146"/>
      <c r="F41" s="146"/>
      <c r="G41" s="147"/>
    </row>
    <row r="42" spans="1:10" ht="30" customHeight="1">
      <c r="A42" s="143" t="s">
        <v>72</v>
      </c>
      <c r="B42" s="144"/>
      <c r="C42" s="109" t="s">
        <v>189</v>
      </c>
      <c r="D42" s="145" t="s">
        <v>188</v>
      </c>
      <c r="E42" s="146"/>
      <c r="F42" s="146"/>
      <c r="G42" s="147"/>
    </row>
    <row r="43" spans="1:10" ht="30" customHeight="1">
      <c r="A43" s="143" t="s">
        <v>74</v>
      </c>
      <c r="B43" s="144"/>
      <c r="C43" s="109" t="s">
        <v>75</v>
      </c>
      <c r="D43" s="154" t="s">
        <v>166</v>
      </c>
      <c r="E43" s="155"/>
      <c r="F43" s="155"/>
      <c r="G43" s="156"/>
    </row>
    <row r="44" spans="1:10" ht="30" customHeight="1">
      <c r="A44" s="143" t="s">
        <v>76</v>
      </c>
      <c r="B44" s="144"/>
      <c r="C44" s="109" t="s">
        <v>77</v>
      </c>
      <c r="D44" s="154" t="s">
        <v>78</v>
      </c>
      <c r="E44" s="155"/>
      <c r="F44" s="155"/>
      <c r="G44" s="156"/>
    </row>
    <row r="45" spans="1:10" ht="30" customHeight="1">
      <c r="A45" s="143" t="s">
        <v>79</v>
      </c>
      <c r="B45" s="157"/>
      <c r="C45" s="109" t="s">
        <v>77</v>
      </c>
      <c r="D45" s="154" t="s">
        <v>80</v>
      </c>
      <c r="E45" s="155"/>
      <c r="F45" s="155"/>
      <c r="G45" s="156"/>
    </row>
    <row r="46" spans="1:10" ht="30" customHeight="1">
      <c r="A46" s="143" t="s">
        <v>81</v>
      </c>
      <c r="B46" s="144"/>
      <c r="C46" s="109" t="s">
        <v>82</v>
      </c>
      <c r="D46" s="154" t="s">
        <v>83</v>
      </c>
      <c r="E46" s="155"/>
      <c r="F46" s="155"/>
      <c r="G46" s="156"/>
    </row>
    <row r="47" spans="1:10" ht="30" customHeight="1">
      <c r="A47" s="143" t="s">
        <v>84</v>
      </c>
      <c r="B47" s="144"/>
      <c r="C47" s="109" t="s">
        <v>85</v>
      </c>
      <c r="D47" s="154" t="s">
        <v>86</v>
      </c>
      <c r="E47" s="155"/>
      <c r="F47" s="155"/>
      <c r="G47" s="156"/>
    </row>
    <row r="48" spans="1:10" ht="30" customHeight="1">
      <c r="A48" s="143" t="s">
        <v>87</v>
      </c>
      <c r="B48" s="144"/>
      <c r="C48" s="109" t="s">
        <v>88</v>
      </c>
      <c r="D48" s="158" t="s">
        <v>167</v>
      </c>
      <c r="E48" s="159"/>
      <c r="F48" s="159"/>
      <c r="G48" s="160"/>
    </row>
    <row r="49" spans="1:14" ht="30" customHeight="1">
      <c r="A49" s="143" t="s">
        <v>89</v>
      </c>
      <c r="B49" s="144"/>
      <c r="C49" s="109" t="s">
        <v>90</v>
      </c>
      <c r="D49" s="158" t="s">
        <v>91</v>
      </c>
      <c r="E49" s="159"/>
      <c r="F49" s="159"/>
      <c r="G49" s="160"/>
    </row>
    <row r="50" spans="1:14" ht="30" customHeight="1">
      <c r="A50" s="143" t="s">
        <v>92</v>
      </c>
      <c r="B50" s="144"/>
      <c r="C50" s="109" t="s">
        <v>93</v>
      </c>
      <c r="D50" s="158" t="s">
        <v>94</v>
      </c>
      <c r="E50" s="159"/>
      <c r="F50" s="159"/>
      <c r="G50" s="160"/>
    </row>
    <row r="51" spans="1:14" ht="30" customHeight="1">
      <c r="A51" s="161" t="s">
        <v>159</v>
      </c>
      <c r="B51" s="162"/>
      <c r="C51" s="109" t="s">
        <v>73</v>
      </c>
      <c r="D51" s="163" t="s">
        <v>190</v>
      </c>
      <c r="E51" s="164"/>
      <c r="F51" s="164"/>
      <c r="G51" s="165"/>
    </row>
    <row r="52" spans="1:14" ht="30" customHeight="1">
      <c r="A52" s="166" t="s">
        <v>66</v>
      </c>
      <c r="B52" s="167"/>
      <c r="C52" s="124" t="s">
        <v>145</v>
      </c>
      <c r="D52" s="168" t="s">
        <v>168</v>
      </c>
      <c r="E52" s="169"/>
      <c r="F52" s="169"/>
      <c r="G52" s="170"/>
    </row>
    <row r="53" spans="1:14" ht="30" customHeight="1">
      <c r="A53" s="161" t="s">
        <v>95</v>
      </c>
      <c r="B53" s="162"/>
      <c r="C53" s="109" t="s">
        <v>96</v>
      </c>
      <c r="D53" s="163" t="s">
        <v>169</v>
      </c>
      <c r="E53" s="164"/>
      <c r="F53" s="164"/>
      <c r="G53" s="165"/>
    </row>
    <row r="54" spans="1:14" ht="30" customHeight="1">
      <c r="A54" s="171" t="s">
        <v>97</v>
      </c>
      <c r="B54" s="172"/>
      <c r="C54" s="109" t="s">
        <v>98</v>
      </c>
      <c r="D54" s="173" t="s">
        <v>170</v>
      </c>
      <c r="E54" s="174"/>
      <c r="F54" s="174"/>
      <c r="G54" s="175"/>
    </row>
    <row r="55" spans="1:14" ht="30" customHeight="1">
      <c r="A55" s="143" t="s">
        <v>99</v>
      </c>
      <c r="B55" s="157"/>
      <c r="C55" s="109" t="s">
        <v>100</v>
      </c>
      <c r="D55" s="163" t="s">
        <v>101</v>
      </c>
      <c r="E55" s="164"/>
      <c r="F55" s="164"/>
      <c r="G55" s="165"/>
    </row>
    <row r="56" spans="1:14" ht="30" customHeight="1">
      <c r="A56" s="143" t="s">
        <v>102</v>
      </c>
      <c r="B56" s="157"/>
      <c r="C56" s="109" t="s">
        <v>82</v>
      </c>
      <c r="D56" s="178" t="s">
        <v>103</v>
      </c>
      <c r="E56" s="179"/>
      <c r="F56" s="179"/>
      <c r="G56" s="180"/>
    </row>
    <row r="57" spans="1:14" ht="30" customHeight="1">
      <c r="A57" s="143" t="s">
        <v>104</v>
      </c>
      <c r="B57" s="144"/>
      <c r="C57" s="109" t="s">
        <v>105</v>
      </c>
      <c r="D57" s="181" t="s">
        <v>106</v>
      </c>
      <c r="E57" s="182"/>
      <c r="F57" s="182"/>
      <c r="G57" s="183"/>
      <c r="K57" s="184"/>
      <c r="L57" s="184"/>
      <c r="M57" s="184"/>
      <c r="N57" s="184"/>
    </row>
    <row r="58" spans="1:14" ht="30" customHeight="1">
      <c r="A58" s="143" t="s">
        <v>107</v>
      </c>
      <c r="B58" s="144"/>
      <c r="C58" s="109" t="s">
        <v>108</v>
      </c>
      <c r="D58" s="163" t="s">
        <v>109</v>
      </c>
      <c r="E58" s="164"/>
      <c r="F58" s="164"/>
      <c r="G58" s="165"/>
    </row>
    <row r="59" spans="1:14" ht="30" customHeight="1">
      <c r="A59" s="143" t="s">
        <v>110</v>
      </c>
      <c r="B59" s="144"/>
      <c r="C59" s="109" t="s">
        <v>111</v>
      </c>
      <c r="D59" s="173" t="s">
        <v>112</v>
      </c>
      <c r="E59" s="174"/>
      <c r="F59" s="174"/>
      <c r="G59" s="175"/>
    </row>
    <row r="60" spans="1:14" ht="30" customHeight="1">
      <c r="A60" s="176" t="s">
        <v>113</v>
      </c>
      <c r="B60" s="177"/>
      <c r="C60" s="109" t="s">
        <v>114</v>
      </c>
      <c r="D60" s="154" t="s">
        <v>115</v>
      </c>
      <c r="E60" s="155"/>
      <c r="F60" s="155"/>
      <c r="G60" s="156"/>
    </row>
    <row r="61" spans="1:14" ht="30" customHeight="1">
      <c r="A61" s="185" t="s">
        <v>116</v>
      </c>
      <c r="B61" s="186"/>
      <c r="C61" s="109" t="s">
        <v>191</v>
      </c>
      <c r="D61" s="173" t="s">
        <v>117</v>
      </c>
      <c r="E61" s="174"/>
      <c r="F61" s="174"/>
      <c r="G61" s="175"/>
    </row>
    <row r="62" spans="1:14" ht="30" customHeight="1">
      <c r="A62" s="187" t="s">
        <v>118</v>
      </c>
      <c r="B62" s="188"/>
      <c r="C62" s="109" t="s">
        <v>146</v>
      </c>
      <c r="D62" s="163" t="s">
        <v>147</v>
      </c>
      <c r="E62" s="164"/>
      <c r="F62" s="164"/>
      <c r="G62" s="165"/>
    </row>
    <row r="63" spans="1:14" ht="30" customHeight="1">
      <c r="A63" s="189" t="s">
        <v>148</v>
      </c>
      <c r="B63" s="190"/>
      <c r="C63" s="124" t="s">
        <v>164</v>
      </c>
      <c r="D63" s="191" t="s">
        <v>160</v>
      </c>
      <c r="E63" s="192"/>
      <c r="F63" s="192"/>
      <c r="G63" s="193"/>
    </row>
    <row r="64" spans="1:14" ht="30" customHeight="1">
      <c r="A64" s="189" t="s">
        <v>151</v>
      </c>
      <c r="B64" s="190"/>
      <c r="C64" s="124" t="s">
        <v>152</v>
      </c>
      <c r="D64" s="191" t="s">
        <v>171</v>
      </c>
      <c r="E64" s="192"/>
      <c r="F64" s="192"/>
      <c r="G64" s="193"/>
    </row>
    <row r="65" spans="1:10" ht="30" customHeight="1">
      <c r="A65" s="189" t="s">
        <v>149</v>
      </c>
      <c r="B65" s="190"/>
      <c r="C65" s="124" t="s">
        <v>150</v>
      </c>
      <c r="D65" s="168" t="s">
        <v>172</v>
      </c>
      <c r="E65" s="169"/>
      <c r="F65" s="169"/>
      <c r="G65" s="170"/>
    </row>
    <row r="66" spans="1:10">
      <c r="A66" s="203" t="s">
        <v>119</v>
      </c>
      <c r="B66" s="203"/>
      <c r="C66" s="203"/>
      <c r="D66" s="203"/>
      <c r="E66" s="203"/>
      <c r="F66" s="203"/>
      <c r="G66" s="203"/>
    </row>
    <row r="67" spans="1:10">
      <c r="A67" s="90"/>
      <c r="B67" s="90"/>
      <c r="C67" s="90"/>
      <c r="D67" s="90"/>
      <c r="E67" s="90"/>
      <c r="F67" s="90"/>
      <c r="G67" s="90"/>
    </row>
    <row r="68" spans="1:10" ht="17.25">
      <c r="A68" s="30" t="s">
        <v>57</v>
      </c>
      <c r="B68" s="30"/>
      <c r="C68" s="30"/>
      <c r="D68" s="30"/>
      <c r="E68" s="30"/>
      <c r="F68" s="153"/>
      <c r="G68" s="153"/>
      <c r="H68" s="30"/>
      <c r="I68" s="30"/>
      <c r="J68" s="30"/>
    </row>
    <row r="69" spans="1:10" ht="17.25">
      <c r="A69" s="194" t="s">
        <v>120</v>
      </c>
      <c r="B69" s="195"/>
      <c r="C69" s="195"/>
      <c r="D69" s="195"/>
      <c r="E69" s="195"/>
      <c r="F69" s="195"/>
      <c r="G69" s="196"/>
      <c r="H69" s="30"/>
      <c r="I69" s="30"/>
      <c r="J69" s="30"/>
    </row>
    <row r="70" spans="1:10" ht="17.25">
      <c r="A70" s="197" t="s">
        <v>121</v>
      </c>
      <c r="B70" s="198"/>
      <c r="C70" s="198"/>
      <c r="D70" s="198"/>
      <c r="E70" s="198"/>
      <c r="F70" s="198"/>
      <c r="G70" s="199"/>
      <c r="H70" s="30"/>
      <c r="I70" s="30"/>
      <c r="J70" s="30"/>
    </row>
    <row r="71" spans="1:10" ht="17.25">
      <c r="A71" s="197" t="s">
        <v>162</v>
      </c>
      <c r="B71" s="198"/>
      <c r="C71" s="198"/>
      <c r="D71" s="198"/>
      <c r="E71" s="198"/>
      <c r="F71" s="198"/>
      <c r="G71" s="199"/>
      <c r="H71" s="30"/>
      <c r="I71" s="30"/>
      <c r="J71" s="30"/>
    </row>
    <row r="72" spans="1:10" ht="17.25">
      <c r="A72" s="200" t="s">
        <v>163</v>
      </c>
      <c r="B72" s="201"/>
      <c r="C72" s="201"/>
      <c r="D72" s="201"/>
      <c r="E72" s="201"/>
      <c r="F72" s="201"/>
      <c r="G72" s="202"/>
      <c r="H72" s="30"/>
      <c r="I72" s="30"/>
      <c r="J72" s="30"/>
    </row>
    <row r="73" spans="1:10" ht="17.25">
      <c r="A73" s="91"/>
      <c r="B73" s="91"/>
      <c r="C73" s="91"/>
      <c r="D73" s="91"/>
      <c r="E73" s="91"/>
      <c r="F73" s="91"/>
      <c r="G73" s="91"/>
      <c r="H73" s="30"/>
      <c r="I73" s="30"/>
      <c r="J73" s="30"/>
    </row>
    <row r="74" spans="1:10" ht="17.25">
      <c r="A74" s="91"/>
      <c r="B74" s="91"/>
      <c r="C74" s="91"/>
      <c r="D74" s="91"/>
      <c r="E74" s="91"/>
      <c r="F74" s="91"/>
      <c r="G74" s="91"/>
      <c r="H74" s="30"/>
      <c r="I74" s="30"/>
      <c r="J74" s="30"/>
    </row>
    <row r="75" spans="1:10" ht="17.25">
      <c r="A75" s="91"/>
      <c r="B75" s="91"/>
      <c r="C75" s="91"/>
      <c r="D75" s="91"/>
      <c r="E75" s="91"/>
      <c r="F75" s="91"/>
      <c r="G75" s="91"/>
      <c r="H75" s="30"/>
      <c r="I75" s="30"/>
      <c r="J75" s="30"/>
    </row>
    <row r="76" spans="1:10">
      <c r="A76" s="41"/>
      <c r="B76" s="41"/>
      <c r="C76" s="42"/>
      <c r="D76" s="43"/>
      <c r="E76" s="43"/>
      <c r="F76" s="43"/>
      <c r="G76" s="43"/>
    </row>
    <row r="77" spans="1:10">
      <c r="A77" s="41"/>
      <c r="B77" s="41"/>
      <c r="C77" s="42"/>
      <c r="D77" s="43"/>
      <c r="E77" s="43"/>
      <c r="F77" s="43"/>
      <c r="G77" s="43"/>
    </row>
    <row r="78" spans="1:10">
      <c r="A78" s="41"/>
      <c r="B78" s="41"/>
      <c r="C78" s="42"/>
      <c r="D78" s="43"/>
      <c r="E78" s="43"/>
      <c r="F78" s="43"/>
      <c r="G78" s="43"/>
    </row>
  </sheetData>
  <mergeCells count="78">
    <mergeCell ref="A69:G69"/>
    <mergeCell ref="A70:G70"/>
    <mergeCell ref="A71:G71"/>
    <mergeCell ref="A72:G72"/>
    <mergeCell ref="A64:B64"/>
    <mergeCell ref="D64:G64"/>
    <mergeCell ref="A65:B65"/>
    <mergeCell ref="D65:G65"/>
    <mergeCell ref="A66:G66"/>
    <mergeCell ref="F68:G68"/>
    <mergeCell ref="A61:B61"/>
    <mergeCell ref="D61:G61"/>
    <mergeCell ref="A62:B62"/>
    <mergeCell ref="D62:G62"/>
    <mergeCell ref="A63:B63"/>
    <mergeCell ref="D63:G63"/>
    <mergeCell ref="K57:N57"/>
    <mergeCell ref="A58:B58"/>
    <mergeCell ref="D58:G58"/>
    <mergeCell ref="A59:B59"/>
    <mergeCell ref="D59:G59"/>
    <mergeCell ref="A60:B60"/>
    <mergeCell ref="D60:G60"/>
    <mergeCell ref="A55:B55"/>
    <mergeCell ref="D55:G55"/>
    <mergeCell ref="A56:B56"/>
    <mergeCell ref="D56:G56"/>
    <mergeCell ref="A57:B57"/>
    <mergeCell ref="D57:G57"/>
    <mergeCell ref="A52:B52"/>
    <mergeCell ref="D52:G52"/>
    <mergeCell ref="A53:B53"/>
    <mergeCell ref="D53:G53"/>
    <mergeCell ref="A54:B54"/>
    <mergeCell ref="D54:G54"/>
    <mergeCell ref="A49:B49"/>
    <mergeCell ref="D49:G49"/>
    <mergeCell ref="A50:B50"/>
    <mergeCell ref="D50:G50"/>
    <mergeCell ref="A51:B51"/>
    <mergeCell ref="D51:G51"/>
    <mergeCell ref="A46:B46"/>
    <mergeCell ref="D46:G46"/>
    <mergeCell ref="A47:B47"/>
    <mergeCell ref="D47:G47"/>
    <mergeCell ref="A48:B48"/>
    <mergeCell ref="D48:G48"/>
    <mergeCell ref="A43:B43"/>
    <mergeCell ref="D43:G43"/>
    <mergeCell ref="A44:B44"/>
    <mergeCell ref="D44:G44"/>
    <mergeCell ref="A45:B45"/>
    <mergeCell ref="D45:G45"/>
    <mergeCell ref="A42:B42"/>
    <mergeCell ref="D42:G42"/>
    <mergeCell ref="A24:A27"/>
    <mergeCell ref="F29:G29"/>
    <mergeCell ref="A30:B30"/>
    <mergeCell ref="A31:A34"/>
    <mergeCell ref="A35:B35"/>
    <mergeCell ref="A36:G36"/>
    <mergeCell ref="A37:G37"/>
    <mergeCell ref="A38:G38"/>
    <mergeCell ref="F40:G40"/>
    <mergeCell ref="A41:B41"/>
    <mergeCell ref="D41:G41"/>
    <mergeCell ref="A20:A23"/>
    <mergeCell ref="A1:B1"/>
    <mergeCell ref="A2:G2"/>
    <mergeCell ref="A3:G3"/>
    <mergeCell ref="F4:G4"/>
    <mergeCell ref="F5:G5"/>
    <mergeCell ref="A6:B6"/>
    <mergeCell ref="A7:B7"/>
    <mergeCell ref="A8:A13"/>
    <mergeCell ref="A16:B16"/>
    <mergeCell ref="A17:G18"/>
    <mergeCell ref="F19:G19"/>
  </mergeCells>
  <phoneticPr fontId="12"/>
  <printOptions horizontalCentered="1" verticalCentered="1"/>
  <pageMargins left="0.43307086614173229" right="0.23622047244094491" top="0" bottom="0" header="0.31496062992125984" footer="0.31496062992125984"/>
  <pageSetup paperSize="9" scale="98" orientation="portrait" r:id="rId1"/>
  <rowBreaks count="1" manualBreakCount="1">
    <brk id="3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view="pageBreakPreview" zoomScaleNormal="100" zoomScaleSheetLayoutView="100" workbookViewId="0">
      <selection sqref="A1:G45"/>
    </sheetView>
  </sheetViews>
  <sheetFormatPr defaultRowHeight="14.25"/>
  <cols>
    <col min="1" max="1" width="5.625" style="33" customWidth="1"/>
    <col min="2" max="2" width="19.625" style="33" customWidth="1"/>
    <col min="3" max="4" width="16.625" style="33" customWidth="1"/>
    <col min="5" max="5" width="1.625" style="33" customWidth="1"/>
    <col min="6" max="7" width="16.625" style="33" customWidth="1"/>
  </cols>
  <sheetData>
    <row r="1" spans="1:9" ht="17.25">
      <c r="G1" s="35"/>
    </row>
    <row r="2" spans="1:9" ht="18.75">
      <c r="A2" s="210" t="s">
        <v>137</v>
      </c>
      <c r="B2" s="210"/>
      <c r="C2" s="210"/>
      <c r="D2" s="210"/>
      <c r="E2" s="210"/>
      <c r="F2" s="210"/>
      <c r="G2" s="210"/>
    </row>
    <row r="3" spans="1:9" ht="18.75">
      <c r="A3" s="210" t="s">
        <v>0</v>
      </c>
      <c r="B3" s="210"/>
      <c r="C3" s="210"/>
      <c r="D3" s="210"/>
      <c r="E3" s="210"/>
      <c r="F3" s="210"/>
      <c r="G3" s="210"/>
    </row>
    <row r="4" spans="1:9" ht="17.25">
      <c r="A4" s="35"/>
      <c r="B4" s="35"/>
      <c r="C4" s="35"/>
      <c r="D4" s="35"/>
      <c r="E4" s="35"/>
      <c r="F4" s="129"/>
      <c r="G4" s="130" t="s">
        <v>161</v>
      </c>
    </row>
    <row r="5" spans="1:9">
      <c r="A5" s="33" t="s">
        <v>182</v>
      </c>
      <c r="F5" s="211" t="s">
        <v>153</v>
      </c>
      <c r="G5" s="211"/>
    </row>
    <row r="6" spans="1:9" ht="15">
      <c r="A6" s="212" t="s">
        <v>1</v>
      </c>
      <c r="B6" s="213"/>
      <c r="C6" s="214" t="s">
        <v>122</v>
      </c>
      <c r="D6" s="215"/>
      <c r="E6" s="214" t="s">
        <v>123</v>
      </c>
      <c r="F6" s="216"/>
      <c r="G6" s="215"/>
    </row>
    <row r="7" spans="1:9" ht="15">
      <c r="A7" s="217" t="s">
        <v>124</v>
      </c>
      <c r="B7" s="218"/>
      <c r="C7" s="204">
        <v>512</v>
      </c>
      <c r="D7" s="206"/>
      <c r="E7" s="204">
        <v>636</v>
      </c>
      <c r="F7" s="205"/>
      <c r="G7" s="206"/>
    </row>
    <row r="8" spans="1:9" ht="15">
      <c r="A8" s="242" t="s">
        <v>155</v>
      </c>
      <c r="B8" s="243"/>
      <c r="C8" s="219">
        <v>12</v>
      </c>
      <c r="D8" s="220"/>
      <c r="E8" s="219">
        <v>12</v>
      </c>
      <c r="F8" s="246"/>
      <c r="G8" s="220"/>
    </row>
    <row r="9" spans="1:9" ht="15">
      <c r="A9" s="244" t="s">
        <v>125</v>
      </c>
      <c r="B9" s="245"/>
      <c r="C9" s="219">
        <f>(C7+C8)*0.083</f>
        <v>43.492000000000004</v>
      </c>
      <c r="D9" s="220"/>
      <c r="E9" s="219">
        <f>(E7+E8)*0.083</f>
        <v>53.784000000000006</v>
      </c>
      <c r="F9" s="246"/>
      <c r="G9" s="220"/>
    </row>
    <row r="10" spans="1:9" ht="17.25">
      <c r="A10" s="221" t="s">
        <v>11</v>
      </c>
      <c r="B10" s="222"/>
      <c r="C10" s="207">
        <f>SUM(C9+C8+C7)</f>
        <v>567.49199999999996</v>
      </c>
      <c r="D10" s="209"/>
      <c r="E10" s="207">
        <f>SUM(E9+E8+E7)</f>
        <v>701.78399999999999</v>
      </c>
      <c r="F10" s="208"/>
      <c r="G10" s="209"/>
    </row>
    <row r="11" spans="1:9" ht="27" customHeight="1">
      <c r="A11" s="224" t="s">
        <v>138</v>
      </c>
      <c r="B11" s="224"/>
      <c r="C11" s="224"/>
      <c r="D11" s="224"/>
      <c r="E11" s="224"/>
      <c r="F11" s="224"/>
      <c r="G11" s="224"/>
    </row>
    <row r="12" spans="1:9">
      <c r="A12" s="33" t="s">
        <v>12</v>
      </c>
      <c r="B12" s="34"/>
      <c r="C12" s="34"/>
      <c r="D12" s="34"/>
      <c r="E12" s="34"/>
      <c r="F12" s="211" t="s">
        <v>13</v>
      </c>
      <c r="G12" s="211"/>
    </row>
    <row r="13" spans="1:9" ht="13.5" customHeight="1">
      <c r="A13" s="225" t="s">
        <v>14</v>
      </c>
      <c r="B13" s="75" t="s">
        <v>15</v>
      </c>
      <c r="C13" s="76"/>
      <c r="D13" s="226">
        <v>820</v>
      </c>
      <c r="E13" s="226"/>
      <c r="F13" s="110" t="s">
        <v>179</v>
      </c>
      <c r="G13" s="77"/>
      <c r="I13" s="55"/>
    </row>
    <row r="14" spans="1:9" ht="13.5" customHeight="1">
      <c r="A14" s="225"/>
      <c r="B14" s="78" t="s">
        <v>16</v>
      </c>
      <c r="C14" s="79"/>
      <c r="D14" s="227">
        <v>820</v>
      </c>
      <c r="E14" s="227"/>
      <c r="F14" s="111" t="s">
        <v>179</v>
      </c>
      <c r="G14" s="80"/>
      <c r="I14" s="55"/>
    </row>
    <row r="15" spans="1:9" ht="13.5" customHeight="1">
      <c r="A15" s="225"/>
      <c r="B15" s="78" t="s">
        <v>17</v>
      </c>
      <c r="C15" s="79"/>
      <c r="D15" s="227">
        <v>1310</v>
      </c>
      <c r="E15" s="227"/>
      <c r="F15" s="111" t="s">
        <v>179</v>
      </c>
      <c r="G15" s="80"/>
      <c r="I15" s="55"/>
    </row>
    <row r="16" spans="1:9" ht="13.5" customHeight="1">
      <c r="A16" s="225"/>
      <c r="B16" s="81" t="s">
        <v>18</v>
      </c>
      <c r="C16" s="82"/>
      <c r="D16" s="228">
        <v>1970</v>
      </c>
      <c r="E16" s="228"/>
      <c r="F16" s="112" t="s">
        <v>179</v>
      </c>
      <c r="G16" s="83"/>
      <c r="I16" s="55"/>
    </row>
    <row r="17" spans="1:7" ht="13.5">
      <c r="A17" s="225" t="s">
        <v>19</v>
      </c>
      <c r="B17" s="75" t="s">
        <v>15</v>
      </c>
      <c r="C17" s="76"/>
      <c r="D17" s="226">
        <v>300</v>
      </c>
      <c r="E17" s="226"/>
      <c r="F17" s="110" t="s">
        <v>179</v>
      </c>
      <c r="G17" s="77"/>
    </row>
    <row r="18" spans="1:7" ht="13.5">
      <c r="A18" s="225"/>
      <c r="B18" s="78" t="s">
        <v>16</v>
      </c>
      <c r="C18" s="79"/>
      <c r="D18" s="227">
        <v>390</v>
      </c>
      <c r="E18" s="227"/>
      <c r="F18" s="111" t="s">
        <v>179</v>
      </c>
      <c r="G18" s="80"/>
    </row>
    <row r="19" spans="1:7" ht="13.5">
      <c r="A19" s="225"/>
      <c r="B19" s="78" t="s">
        <v>17</v>
      </c>
      <c r="C19" s="79"/>
      <c r="D19" s="227">
        <v>650</v>
      </c>
      <c r="E19" s="227"/>
      <c r="F19" s="111" t="s">
        <v>179</v>
      </c>
      <c r="G19" s="80"/>
    </row>
    <row r="20" spans="1:7" ht="13.5">
      <c r="A20" s="225"/>
      <c r="B20" s="81" t="s">
        <v>18</v>
      </c>
      <c r="C20" s="82"/>
      <c r="D20" s="228">
        <v>1380</v>
      </c>
      <c r="E20" s="228"/>
      <c r="F20" s="112" t="s">
        <v>179</v>
      </c>
      <c r="G20" s="83"/>
    </row>
    <row r="21" spans="1:7" ht="13.5">
      <c r="A21" s="223" t="s">
        <v>126</v>
      </c>
      <c r="B21" s="223"/>
      <c r="C21" s="223"/>
      <c r="D21" s="223"/>
      <c r="E21" s="223"/>
      <c r="F21" s="223"/>
      <c r="G21" s="223"/>
    </row>
    <row r="22" spans="1:7" ht="17.25">
      <c r="A22" s="33" t="s">
        <v>21</v>
      </c>
      <c r="B22" s="35"/>
      <c r="C22" s="35"/>
      <c r="D22" s="35"/>
      <c r="E22" s="35"/>
      <c r="F22" s="211" t="s">
        <v>22</v>
      </c>
      <c r="G22" s="211"/>
    </row>
    <row r="23" spans="1:7" ht="15">
      <c r="A23" s="229" t="s">
        <v>1</v>
      </c>
      <c r="B23" s="230"/>
      <c r="C23" s="214" t="s">
        <v>122</v>
      </c>
      <c r="D23" s="215"/>
      <c r="E23" s="214" t="s">
        <v>123</v>
      </c>
      <c r="F23" s="216"/>
      <c r="G23" s="215"/>
    </row>
    <row r="24" spans="1:7" ht="17.25">
      <c r="A24" s="231" t="s">
        <v>11</v>
      </c>
      <c r="B24" s="31" t="s">
        <v>15</v>
      </c>
      <c r="C24" s="232">
        <f>(C10*10.33*0.1)+D13+D17</f>
        <v>1706.2192359999999</v>
      </c>
      <c r="D24" s="233"/>
      <c r="E24" s="232">
        <f>(E10*10.33*0.1)+D13+D17</f>
        <v>1844.9428720000001</v>
      </c>
      <c r="F24" s="234"/>
      <c r="G24" s="233"/>
    </row>
    <row r="25" spans="1:7" ht="17.25">
      <c r="A25" s="140"/>
      <c r="B25" s="31" t="s">
        <v>16</v>
      </c>
      <c r="C25" s="232">
        <f>(C10*10.33*0.1)+D14+D18</f>
        <v>1796.2192359999999</v>
      </c>
      <c r="D25" s="233"/>
      <c r="E25" s="232">
        <f>(E10*10.33*0.1)+D14+D18</f>
        <v>1934.9428720000001</v>
      </c>
      <c r="F25" s="234"/>
      <c r="G25" s="233"/>
    </row>
    <row r="26" spans="1:7" ht="17.25">
      <c r="A26" s="140"/>
      <c r="B26" s="31" t="s">
        <v>17</v>
      </c>
      <c r="C26" s="232">
        <f>(C10*10.33*0.1)+D15+D19</f>
        <v>2546.2192359999999</v>
      </c>
      <c r="D26" s="233"/>
      <c r="E26" s="232">
        <f>(E10*10.33*0.1)+D15+D19</f>
        <v>2684.9428720000001</v>
      </c>
      <c r="F26" s="234"/>
      <c r="G26" s="233"/>
    </row>
    <row r="27" spans="1:7" ht="17.25">
      <c r="A27" s="140"/>
      <c r="B27" s="84" t="s">
        <v>18</v>
      </c>
      <c r="C27" s="232">
        <f>(C10*10.33*0.1)+D16+D20</f>
        <v>3936.2192359999999</v>
      </c>
      <c r="D27" s="233"/>
      <c r="E27" s="232">
        <f>(E10*10.33*0.1)+D16+D20</f>
        <v>4074.9428720000001</v>
      </c>
      <c r="F27" s="234"/>
      <c r="G27" s="233"/>
    </row>
    <row r="28" spans="1:7" ht="17.25">
      <c r="A28" s="235" t="s">
        <v>127</v>
      </c>
      <c r="B28" s="236"/>
      <c r="C28" s="232">
        <f>(C10*10.33*0.2)+D16+D20</f>
        <v>4522.4384719999998</v>
      </c>
      <c r="D28" s="233"/>
      <c r="E28" s="232">
        <f>(E10*10.33*0.2)+D16+D20</f>
        <v>4799.8857440000002</v>
      </c>
      <c r="F28" s="234"/>
      <c r="G28" s="233"/>
    </row>
    <row r="29" spans="1:7" ht="40.5" customHeight="1">
      <c r="A29" s="239" t="s">
        <v>180</v>
      </c>
      <c r="B29" s="239"/>
      <c r="C29" s="239"/>
      <c r="D29" s="239"/>
      <c r="E29" s="239"/>
      <c r="F29" s="239"/>
      <c r="G29" s="239"/>
    </row>
    <row r="30" spans="1:7" ht="13.5">
      <c r="A30" s="85"/>
      <c r="B30" s="85"/>
      <c r="C30" s="85"/>
      <c r="D30" s="85"/>
      <c r="E30" s="85"/>
      <c r="F30" s="85"/>
      <c r="G30" s="85"/>
    </row>
    <row r="31" spans="1:7" ht="17.25">
      <c r="A31" s="35" t="s">
        <v>128</v>
      </c>
      <c r="B31" s="35"/>
      <c r="C31" s="35"/>
      <c r="D31" s="35"/>
      <c r="E31" s="35"/>
      <c r="F31" s="86"/>
      <c r="G31" s="86"/>
    </row>
    <row r="32" spans="1:7" ht="27.75" customHeight="1">
      <c r="A32" s="240" t="s">
        <v>26</v>
      </c>
      <c r="B32" s="241"/>
      <c r="C32" s="37" t="s">
        <v>27</v>
      </c>
      <c r="D32" s="173" t="s">
        <v>129</v>
      </c>
      <c r="E32" s="174"/>
      <c r="F32" s="174"/>
      <c r="G32" s="175"/>
    </row>
    <row r="33" spans="1:7" ht="27.75" customHeight="1">
      <c r="A33" s="240" t="s">
        <v>29</v>
      </c>
      <c r="B33" s="241"/>
      <c r="C33" s="37" t="s">
        <v>30</v>
      </c>
      <c r="D33" s="173" t="s">
        <v>181</v>
      </c>
      <c r="E33" s="174"/>
      <c r="F33" s="174"/>
      <c r="G33" s="175"/>
    </row>
    <row r="34" spans="1:7" ht="33" customHeight="1">
      <c r="A34" s="237" t="s">
        <v>130</v>
      </c>
      <c r="B34" s="238"/>
      <c r="C34" s="37" t="s">
        <v>33</v>
      </c>
      <c r="D34" s="181" t="s">
        <v>131</v>
      </c>
      <c r="E34" s="182"/>
      <c r="F34" s="182"/>
      <c r="G34" s="183"/>
    </row>
    <row r="35" spans="1:7" ht="27.75" customHeight="1">
      <c r="A35" s="237" t="s">
        <v>35</v>
      </c>
      <c r="B35" s="238"/>
      <c r="C35" s="37" t="s">
        <v>36</v>
      </c>
      <c r="D35" s="173" t="s">
        <v>132</v>
      </c>
      <c r="E35" s="174"/>
      <c r="F35" s="174"/>
      <c r="G35" s="175"/>
    </row>
    <row r="36" spans="1:7" ht="36.75" customHeight="1">
      <c r="A36" s="237" t="s">
        <v>133</v>
      </c>
      <c r="B36" s="238"/>
      <c r="C36" s="37" t="s">
        <v>39</v>
      </c>
      <c r="D36" s="181" t="s">
        <v>134</v>
      </c>
      <c r="E36" s="182"/>
      <c r="F36" s="182"/>
      <c r="G36" s="183"/>
    </row>
    <row r="37" spans="1:7" ht="24" customHeight="1">
      <c r="A37" s="237" t="s">
        <v>47</v>
      </c>
      <c r="B37" s="238"/>
      <c r="C37" s="37" t="s">
        <v>48</v>
      </c>
      <c r="D37" s="38" t="s">
        <v>135</v>
      </c>
      <c r="E37" s="39"/>
      <c r="F37" s="39"/>
      <c r="G37" s="40"/>
    </row>
    <row r="38" spans="1:7" ht="24" customHeight="1">
      <c r="A38" s="237" t="s">
        <v>53</v>
      </c>
      <c r="B38" s="238"/>
      <c r="C38" s="37" t="s">
        <v>192</v>
      </c>
      <c r="D38" s="163" t="s">
        <v>193</v>
      </c>
      <c r="E38" s="164"/>
      <c r="F38" s="164"/>
      <c r="G38" s="165"/>
    </row>
    <row r="39" spans="1:7" ht="27.75" customHeight="1">
      <c r="A39" s="237" t="s">
        <v>136</v>
      </c>
      <c r="B39" s="238"/>
      <c r="C39" s="74"/>
      <c r="D39" s="163" t="s">
        <v>55</v>
      </c>
      <c r="E39" s="164"/>
      <c r="F39" s="164"/>
      <c r="G39" s="165"/>
    </row>
    <row r="40" spans="1:7" ht="42" customHeight="1">
      <c r="A40" s="237" t="s">
        <v>194</v>
      </c>
      <c r="B40" s="238"/>
      <c r="C40" s="74"/>
      <c r="D40" s="255" t="s">
        <v>176</v>
      </c>
      <c r="E40" s="256"/>
      <c r="F40" s="256"/>
      <c r="G40" s="257"/>
    </row>
    <row r="41" spans="1:7" ht="13.5">
      <c r="A41" s="247" t="s">
        <v>56</v>
      </c>
      <c r="B41" s="247"/>
      <c r="C41" s="247"/>
      <c r="D41" s="247"/>
      <c r="E41" s="247"/>
      <c r="F41" s="247"/>
      <c r="G41" s="247"/>
    </row>
    <row r="42" spans="1:7" ht="13.5">
      <c r="A42" s="99"/>
      <c r="B42" s="99"/>
      <c r="C42" s="99"/>
      <c r="D42" s="99"/>
      <c r="E42" s="99"/>
      <c r="F42" s="99"/>
      <c r="G42" s="99"/>
    </row>
    <row r="43" spans="1:7">
      <c r="A43" s="248" t="s">
        <v>57</v>
      </c>
      <c r="B43" s="248"/>
      <c r="C43" s="248"/>
      <c r="D43" s="248"/>
      <c r="E43" s="248"/>
      <c r="F43" s="248"/>
      <c r="G43" s="248"/>
    </row>
    <row r="44" spans="1:7" ht="21.75" customHeight="1">
      <c r="A44" s="249" t="s">
        <v>177</v>
      </c>
      <c r="B44" s="250"/>
      <c r="C44" s="250"/>
      <c r="D44" s="250"/>
      <c r="E44" s="250"/>
      <c r="F44" s="250"/>
      <c r="G44" s="251"/>
    </row>
    <row r="45" spans="1:7" ht="36.75" customHeight="1">
      <c r="A45" s="252" t="s">
        <v>178</v>
      </c>
      <c r="B45" s="253"/>
      <c r="C45" s="253"/>
      <c r="D45" s="253"/>
      <c r="E45" s="253"/>
      <c r="F45" s="253"/>
      <c r="G45" s="254"/>
    </row>
    <row r="46" spans="1:7">
      <c r="A46" s="100"/>
      <c r="B46" s="100"/>
      <c r="C46" s="100"/>
      <c r="D46" s="100"/>
      <c r="E46" s="100"/>
      <c r="F46" s="100"/>
      <c r="G46" s="100"/>
    </row>
    <row r="47" spans="1:7">
      <c r="A47" s="36"/>
      <c r="B47" s="36"/>
      <c r="C47" s="36"/>
      <c r="D47" s="36"/>
      <c r="E47" s="36"/>
      <c r="F47" s="36"/>
      <c r="G47" s="36"/>
    </row>
    <row r="48" spans="1:7">
      <c r="A48" s="36"/>
      <c r="B48" s="36"/>
      <c r="C48" s="36"/>
      <c r="D48" s="36"/>
      <c r="E48" s="36"/>
      <c r="F48" s="36"/>
      <c r="G48" s="36"/>
    </row>
    <row r="49" spans="1:7">
      <c r="A49" s="36"/>
      <c r="B49" s="36"/>
      <c r="C49" s="36"/>
      <c r="D49" s="36"/>
      <c r="E49" s="36"/>
      <c r="F49" s="36"/>
      <c r="G49" s="36"/>
    </row>
    <row r="50" spans="1:7">
      <c r="A50" s="87"/>
      <c r="B50" s="87"/>
      <c r="C50" s="47"/>
      <c r="D50" s="88"/>
      <c r="E50" s="88"/>
      <c r="F50" s="88"/>
      <c r="G50" s="88"/>
    </row>
    <row r="51" spans="1:7">
      <c r="A51" s="87"/>
      <c r="B51" s="87"/>
      <c r="C51" s="47"/>
      <c r="D51" s="88"/>
      <c r="E51" s="88"/>
      <c r="F51" s="88"/>
      <c r="G51" s="88"/>
    </row>
    <row r="52" spans="1:7">
      <c r="A52" s="87"/>
      <c r="B52" s="87"/>
      <c r="C52" s="47"/>
      <c r="D52" s="88"/>
      <c r="E52" s="88"/>
      <c r="F52" s="88"/>
      <c r="G52" s="88"/>
    </row>
  </sheetData>
  <mergeCells count="69">
    <mergeCell ref="A44:G44"/>
    <mergeCell ref="A45:G45"/>
    <mergeCell ref="A37:B37"/>
    <mergeCell ref="A38:B38"/>
    <mergeCell ref="D38:G38"/>
    <mergeCell ref="A39:B39"/>
    <mergeCell ref="D39:G39"/>
    <mergeCell ref="A40:B40"/>
    <mergeCell ref="D40:G40"/>
    <mergeCell ref="E8:G8"/>
    <mergeCell ref="E9:G9"/>
    <mergeCell ref="E23:G23"/>
    <mergeCell ref="A41:G41"/>
    <mergeCell ref="A43:G43"/>
    <mergeCell ref="A34:B34"/>
    <mergeCell ref="D34:G34"/>
    <mergeCell ref="A35:B35"/>
    <mergeCell ref="D35:G35"/>
    <mergeCell ref="A28:B28"/>
    <mergeCell ref="C28:D28"/>
    <mergeCell ref="E28:G28"/>
    <mergeCell ref="A36:B36"/>
    <mergeCell ref="D36:G36"/>
    <mergeCell ref="A29:G29"/>
    <mergeCell ref="A32:B32"/>
    <mergeCell ref="D32:G32"/>
    <mergeCell ref="A33:B33"/>
    <mergeCell ref="D33:G33"/>
    <mergeCell ref="F22:G22"/>
    <mergeCell ref="A23:B23"/>
    <mergeCell ref="C23:D23"/>
    <mergeCell ref="A24:A27"/>
    <mergeCell ref="C24:D24"/>
    <mergeCell ref="E24:G24"/>
    <mergeCell ref="C25:D25"/>
    <mergeCell ref="E25:G25"/>
    <mergeCell ref="C26:D26"/>
    <mergeCell ref="E26:G26"/>
    <mergeCell ref="C27:D27"/>
    <mergeCell ref="E27:G27"/>
    <mergeCell ref="A21:G21"/>
    <mergeCell ref="A11:G11"/>
    <mergeCell ref="F12:G12"/>
    <mergeCell ref="A13:A16"/>
    <mergeCell ref="D13:E13"/>
    <mergeCell ref="D14:E14"/>
    <mergeCell ref="D15:E15"/>
    <mergeCell ref="D16:E16"/>
    <mergeCell ref="A17:A20"/>
    <mergeCell ref="D17:E17"/>
    <mergeCell ref="D18:E18"/>
    <mergeCell ref="D19:E19"/>
    <mergeCell ref="D20:E20"/>
    <mergeCell ref="E7:G7"/>
    <mergeCell ref="E10:G10"/>
    <mergeCell ref="A2:G2"/>
    <mergeCell ref="A3:G3"/>
    <mergeCell ref="F5:G5"/>
    <mergeCell ref="A6:B6"/>
    <mergeCell ref="C6:D6"/>
    <mergeCell ref="E6:G6"/>
    <mergeCell ref="A7:B7"/>
    <mergeCell ref="C7:D7"/>
    <mergeCell ref="C9:D9"/>
    <mergeCell ref="A10:B10"/>
    <mergeCell ref="C10:D10"/>
    <mergeCell ref="A8:B8"/>
    <mergeCell ref="A9:B9"/>
    <mergeCell ref="C8:D8"/>
  </mergeCells>
  <phoneticPr fontId="12"/>
  <printOptions horizontalCentered="1" verticalCentered="1"/>
  <pageMargins left="0.23622047244094491" right="0.23622047244094491" top="0.15748031496062992"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view="pageBreakPreview" zoomScaleNormal="100" zoomScaleSheetLayoutView="100" workbookViewId="0">
      <selection sqref="A1:G48"/>
    </sheetView>
  </sheetViews>
  <sheetFormatPr defaultRowHeight="13.5"/>
  <cols>
    <col min="2" max="2" width="19.625" customWidth="1"/>
    <col min="3" max="7" width="13.625" customWidth="1"/>
  </cols>
  <sheetData>
    <row r="1" spans="1:9" ht="17.25">
      <c r="A1" s="1"/>
      <c r="B1" s="1"/>
      <c r="C1" s="1"/>
      <c r="D1" s="1"/>
      <c r="E1" s="1"/>
      <c r="F1" s="1"/>
      <c r="G1" s="4"/>
    </row>
    <row r="2" spans="1:9" ht="18.75">
      <c r="A2" s="210" t="s">
        <v>137</v>
      </c>
      <c r="B2" s="210"/>
      <c r="C2" s="210"/>
      <c r="D2" s="210"/>
      <c r="E2" s="210"/>
      <c r="F2" s="210"/>
      <c r="G2" s="210"/>
    </row>
    <row r="3" spans="1:9" ht="18.75">
      <c r="A3" s="210" t="s">
        <v>0</v>
      </c>
      <c r="B3" s="210"/>
      <c r="C3" s="210"/>
      <c r="D3" s="210"/>
      <c r="E3" s="210"/>
      <c r="F3" s="210"/>
      <c r="G3" s="210"/>
    </row>
    <row r="4" spans="1:9" ht="17.25">
      <c r="A4" s="35"/>
      <c r="B4" s="35"/>
      <c r="C4" s="35"/>
      <c r="D4" s="35"/>
      <c r="E4" s="35"/>
      <c r="F4" s="129"/>
      <c r="G4" s="130" t="s">
        <v>161</v>
      </c>
    </row>
    <row r="5" spans="1:9" ht="14.25">
      <c r="A5" s="33" t="s">
        <v>185</v>
      </c>
      <c r="B5" s="33"/>
      <c r="C5" s="33"/>
      <c r="D5" s="33"/>
      <c r="E5" s="33"/>
      <c r="F5" s="211" t="s">
        <v>153</v>
      </c>
      <c r="G5" s="211"/>
    </row>
    <row r="6" spans="1:9" ht="14.25">
      <c r="A6" s="261" t="s">
        <v>1</v>
      </c>
      <c r="B6" s="262"/>
      <c r="C6" s="9" t="s">
        <v>2</v>
      </c>
      <c r="D6" s="9" t="s">
        <v>3</v>
      </c>
      <c r="E6" s="9" t="s">
        <v>4</v>
      </c>
      <c r="F6" s="9" t="s">
        <v>5</v>
      </c>
      <c r="G6" s="9" t="s">
        <v>6</v>
      </c>
    </row>
    <row r="7" spans="1:9" ht="14.25">
      <c r="A7" s="263" t="s">
        <v>7</v>
      </c>
      <c r="B7" s="262"/>
      <c r="C7" s="10">
        <v>682</v>
      </c>
      <c r="D7" s="10">
        <v>749</v>
      </c>
      <c r="E7" s="10">
        <v>822</v>
      </c>
      <c r="F7" s="10">
        <v>889</v>
      </c>
      <c r="G7" s="10">
        <v>956</v>
      </c>
    </row>
    <row r="8" spans="1:9" ht="16.5" customHeight="1">
      <c r="A8" s="258" t="s">
        <v>8</v>
      </c>
      <c r="B8" s="113" t="s">
        <v>9</v>
      </c>
      <c r="C8" s="12"/>
      <c r="D8" s="13"/>
      <c r="E8" s="11">
        <v>18</v>
      </c>
      <c r="F8" s="13"/>
      <c r="G8" s="14"/>
    </row>
    <row r="9" spans="1:9" ht="16.5" customHeight="1">
      <c r="A9" s="259"/>
      <c r="B9" s="113" t="s">
        <v>155</v>
      </c>
      <c r="C9" s="12"/>
      <c r="D9" s="13"/>
      <c r="E9" s="126">
        <v>12</v>
      </c>
      <c r="F9" s="13"/>
      <c r="G9" s="14"/>
    </row>
    <row r="10" spans="1:9" ht="16.5" customHeight="1">
      <c r="A10" s="260"/>
      <c r="B10" s="114" t="s">
        <v>10</v>
      </c>
      <c r="C10" s="125">
        <f>(C7+E8+E9)*0.083</f>
        <v>59.096000000000004</v>
      </c>
      <c r="D10" s="125">
        <f>(D7+E8+E9)*0.083</f>
        <v>64.656999999999996</v>
      </c>
      <c r="E10" s="125">
        <f>(E7+E8+E9)*0.083</f>
        <v>70.716000000000008</v>
      </c>
      <c r="F10" s="125">
        <f>(F7+E8+E9)*0.083</f>
        <v>76.277000000000001</v>
      </c>
      <c r="G10" s="127">
        <f>(G7+E8+E9)*0.083</f>
        <v>81.838000000000008</v>
      </c>
    </row>
    <row r="11" spans="1:9" ht="18" customHeight="1">
      <c r="A11" s="263" t="s">
        <v>11</v>
      </c>
      <c r="B11" s="262"/>
      <c r="C11" s="128">
        <f>C7+E8+E9+C10</f>
        <v>771.096</v>
      </c>
      <c r="D11" s="128">
        <f>D7+E8+E9+D10</f>
        <v>843.65700000000004</v>
      </c>
      <c r="E11" s="128">
        <f>E7+E8+E9+E10</f>
        <v>922.71600000000001</v>
      </c>
      <c r="F11" s="128">
        <f>F7+E8+E9+F10</f>
        <v>995.27700000000004</v>
      </c>
      <c r="G11" s="128">
        <f>G7+E8+E9+G10</f>
        <v>1067.838</v>
      </c>
    </row>
    <row r="12" spans="1:9" ht="16.5" customHeight="1">
      <c r="A12" s="265" t="s">
        <v>140</v>
      </c>
      <c r="B12" s="265"/>
      <c r="C12" s="265"/>
      <c r="D12" s="265"/>
      <c r="E12" s="265"/>
      <c r="F12" s="265"/>
      <c r="G12" s="265"/>
    </row>
    <row r="13" spans="1:9" ht="14.25">
      <c r="A13" s="7" t="s">
        <v>12</v>
      </c>
      <c r="B13" s="15"/>
      <c r="C13" s="15"/>
      <c r="D13" s="15"/>
      <c r="E13" s="15"/>
      <c r="F13" s="266" t="s">
        <v>13</v>
      </c>
      <c r="G13" s="266"/>
    </row>
    <row r="14" spans="1:9" ht="17.25">
      <c r="A14" s="267" t="s">
        <v>14</v>
      </c>
      <c r="B14" s="16" t="s">
        <v>15</v>
      </c>
      <c r="C14" s="17"/>
      <c r="D14" s="226">
        <v>820</v>
      </c>
      <c r="E14" s="226"/>
      <c r="F14" s="110" t="s">
        <v>179</v>
      </c>
      <c r="G14" s="18"/>
      <c r="I14" s="55"/>
    </row>
    <row r="15" spans="1:9" ht="17.25">
      <c r="A15" s="267"/>
      <c r="B15" s="19" t="s">
        <v>16</v>
      </c>
      <c r="C15" s="20"/>
      <c r="D15" s="227">
        <v>820</v>
      </c>
      <c r="E15" s="227"/>
      <c r="F15" s="111" t="s">
        <v>179</v>
      </c>
      <c r="G15" s="21"/>
      <c r="I15" s="55"/>
    </row>
    <row r="16" spans="1:9" ht="17.25">
      <c r="A16" s="267"/>
      <c r="B16" s="19" t="s">
        <v>17</v>
      </c>
      <c r="C16" s="20"/>
      <c r="D16" s="227">
        <v>1310</v>
      </c>
      <c r="E16" s="227"/>
      <c r="F16" s="111" t="s">
        <v>179</v>
      </c>
      <c r="G16" s="21"/>
      <c r="I16" s="55"/>
    </row>
    <row r="17" spans="1:9" ht="17.25">
      <c r="A17" s="267"/>
      <c r="B17" s="22" t="s">
        <v>18</v>
      </c>
      <c r="C17" s="23"/>
      <c r="D17" s="228">
        <v>1970</v>
      </c>
      <c r="E17" s="228"/>
      <c r="F17" s="112" t="s">
        <v>179</v>
      </c>
      <c r="G17" s="24"/>
      <c r="I17" s="55"/>
    </row>
    <row r="18" spans="1:9" ht="17.25">
      <c r="A18" s="267" t="s">
        <v>19</v>
      </c>
      <c r="B18" s="16" t="s">
        <v>15</v>
      </c>
      <c r="C18" s="17"/>
      <c r="D18" s="226">
        <v>300</v>
      </c>
      <c r="E18" s="226"/>
      <c r="F18" s="110" t="s">
        <v>179</v>
      </c>
      <c r="G18" s="18"/>
    </row>
    <row r="19" spans="1:9" ht="17.25">
      <c r="A19" s="267"/>
      <c r="B19" s="19" t="s">
        <v>16</v>
      </c>
      <c r="C19" s="20"/>
      <c r="D19" s="227">
        <v>390</v>
      </c>
      <c r="E19" s="227"/>
      <c r="F19" s="111" t="s">
        <v>179</v>
      </c>
      <c r="G19" s="21"/>
    </row>
    <row r="20" spans="1:9" ht="17.25">
      <c r="A20" s="267"/>
      <c r="B20" s="19" t="s">
        <v>17</v>
      </c>
      <c r="C20" s="20"/>
      <c r="D20" s="227">
        <v>650</v>
      </c>
      <c r="E20" s="227"/>
      <c r="F20" s="111" t="s">
        <v>179</v>
      </c>
      <c r="G20" s="21"/>
    </row>
    <row r="21" spans="1:9" ht="17.25">
      <c r="A21" s="267"/>
      <c r="B21" s="22" t="s">
        <v>18</v>
      </c>
      <c r="C21" s="23"/>
      <c r="D21" s="228">
        <v>1380</v>
      </c>
      <c r="E21" s="228"/>
      <c r="F21" s="112" t="s">
        <v>179</v>
      </c>
      <c r="G21" s="24"/>
    </row>
    <row r="22" spans="1:9">
      <c r="A22" s="268" t="s">
        <v>20</v>
      </c>
      <c r="B22" s="268"/>
      <c r="C22" s="268"/>
      <c r="D22" s="268"/>
      <c r="E22" s="268"/>
      <c r="F22" s="268"/>
      <c r="G22" s="268"/>
    </row>
    <row r="23" spans="1:9" ht="17.25">
      <c r="A23" s="8" t="s">
        <v>21</v>
      </c>
      <c r="B23" s="8"/>
      <c r="C23" s="8"/>
      <c r="D23" s="8"/>
      <c r="E23" s="8"/>
      <c r="F23" s="266" t="s">
        <v>22</v>
      </c>
      <c r="G23" s="266"/>
    </row>
    <row r="24" spans="1:9" ht="14.25">
      <c r="A24" s="261" t="s">
        <v>1</v>
      </c>
      <c r="B24" s="262"/>
      <c r="C24" s="9" t="s">
        <v>2</v>
      </c>
      <c r="D24" s="9" t="s">
        <v>3</v>
      </c>
      <c r="E24" s="9" t="s">
        <v>4</v>
      </c>
      <c r="F24" s="9" t="s">
        <v>5</v>
      </c>
      <c r="G24" s="9" t="s">
        <v>6</v>
      </c>
    </row>
    <row r="25" spans="1:9" ht="14.25">
      <c r="A25" s="258" t="s">
        <v>11</v>
      </c>
      <c r="B25" s="9" t="s">
        <v>15</v>
      </c>
      <c r="C25" s="125">
        <f>(C11*10.33*0.1)+D14+D18</f>
        <v>1916.5421679999999</v>
      </c>
      <c r="D25" s="125">
        <f>(D11*10.33*0.1)+D14+D18</f>
        <v>1991.4976810000001</v>
      </c>
      <c r="E25" s="125">
        <f>(E11*10.33*0.1)+D14+D18</f>
        <v>2073.1656279999997</v>
      </c>
      <c r="F25" s="125">
        <f>(F11*10.33*0.1)+D14+D18</f>
        <v>2148.1211410000001</v>
      </c>
      <c r="G25" s="125">
        <f>(G11*10.33*0.1)+D14+D18</f>
        <v>2223.0766540000004</v>
      </c>
    </row>
    <row r="26" spans="1:9" ht="14.25">
      <c r="A26" s="259"/>
      <c r="B26" s="9" t="s">
        <v>16</v>
      </c>
      <c r="C26" s="125">
        <f>(C11*10.33*0.1)+D15+D19</f>
        <v>2006.5421679999999</v>
      </c>
      <c r="D26" s="125">
        <f>(D11*10.33*0.1)+D15+D19</f>
        <v>2081.4976809999998</v>
      </c>
      <c r="E26" s="125">
        <f>(E11*10.33*0.1)+D15+D19</f>
        <v>2163.1656279999997</v>
      </c>
      <c r="F26" s="125">
        <f>(F11*10.33*0.1)+D15+D19</f>
        <v>2238.1211410000001</v>
      </c>
      <c r="G26" s="125">
        <f>(G11*10.33*0.1)+D15+D19</f>
        <v>2313.0766540000004</v>
      </c>
    </row>
    <row r="27" spans="1:9" ht="14.25">
      <c r="A27" s="259"/>
      <c r="B27" s="9" t="s">
        <v>17</v>
      </c>
      <c r="C27" s="125">
        <f>(C11*10.33*0.1)+D16+D20</f>
        <v>2756.5421679999999</v>
      </c>
      <c r="D27" s="125">
        <f>(D11*10.33*0.1)+D16+D20</f>
        <v>2831.4976809999998</v>
      </c>
      <c r="E27" s="125">
        <f>(E11*10.33*0.1)+D16+D20</f>
        <v>2913.1656279999997</v>
      </c>
      <c r="F27" s="125">
        <f>(F11*10.33*0.1)+D16+D20</f>
        <v>2988.1211410000001</v>
      </c>
      <c r="G27" s="125">
        <f>(G11*10.33*0.1)+D16+D20</f>
        <v>3063.0766540000004</v>
      </c>
    </row>
    <row r="28" spans="1:9" ht="14.25">
      <c r="A28" s="259"/>
      <c r="B28" s="28" t="s">
        <v>18</v>
      </c>
      <c r="C28" s="125">
        <f>(C11*10.33*0.1)+D17+D21</f>
        <v>4146.5421679999999</v>
      </c>
      <c r="D28" s="125">
        <f>(D11*10.33*0.1)+D17+D21</f>
        <v>4221.4976809999998</v>
      </c>
      <c r="E28" s="125">
        <f>(E11*10.33*0.1)+D17+D21</f>
        <v>4303.1656279999997</v>
      </c>
      <c r="F28" s="125">
        <f>(F11*10.33*0.1)+D17+D21</f>
        <v>4378.1211409999996</v>
      </c>
      <c r="G28" s="125">
        <f>(G11*10.33*0.1)+D17+D21</f>
        <v>4453.0766540000004</v>
      </c>
    </row>
    <row r="29" spans="1:9" ht="14.25">
      <c r="A29" s="269" t="s">
        <v>23</v>
      </c>
      <c r="B29" s="270"/>
      <c r="C29" s="125">
        <f>(C11*10.33*0.2)+D17+D21</f>
        <v>4943.0843359999999</v>
      </c>
      <c r="D29" s="125">
        <f>(D11*10.33*0.2)+D17+D21</f>
        <v>5092.9953619999997</v>
      </c>
      <c r="E29" s="125">
        <f>(E11*10.33*0.2)+D17+D21</f>
        <v>5256.3312559999995</v>
      </c>
      <c r="F29" s="125">
        <f>(F11*10.33*0.2)+D17+D21</f>
        <v>5406.2422820000002</v>
      </c>
      <c r="G29" s="125">
        <f>(G11*10.33*0.2)+D17+D21</f>
        <v>5556.1533080000008</v>
      </c>
    </row>
    <row r="30" spans="1:9">
      <c r="A30" s="271" t="s">
        <v>142</v>
      </c>
      <c r="B30" s="271"/>
      <c r="C30" s="271"/>
      <c r="D30" s="271"/>
      <c r="E30" s="271"/>
      <c r="F30" s="271"/>
      <c r="G30" s="271"/>
    </row>
    <row r="31" spans="1:9" ht="25.5" customHeight="1">
      <c r="A31" s="264" t="s">
        <v>24</v>
      </c>
      <c r="B31" s="264"/>
      <c r="C31" s="264"/>
      <c r="D31" s="264"/>
      <c r="E31" s="264"/>
      <c r="F31" s="264"/>
      <c r="G31" s="264"/>
    </row>
    <row r="32" spans="1:9" ht="17.25">
      <c r="A32" s="7" t="s">
        <v>25</v>
      </c>
      <c r="B32" s="8"/>
      <c r="C32" s="8"/>
      <c r="D32" s="8"/>
      <c r="E32" s="8"/>
      <c r="F32" s="277"/>
      <c r="G32" s="277"/>
    </row>
    <row r="33" spans="1:7" ht="24.75" customHeight="1">
      <c r="A33" s="278" t="s">
        <v>26</v>
      </c>
      <c r="B33" s="279"/>
      <c r="C33" s="26" t="s">
        <v>27</v>
      </c>
      <c r="D33" s="280" t="s">
        <v>28</v>
      </c>
      <c r="E33" s="281"/>
      <c r="F33" s="281"/>
      <c r="G33" s="282"/>
    </row>
    <row r="34" spans="1:7" ht="24.75" customHeight="1">
      <c r="A34" s="283" t="s">
        <v>29</v>
      </c>
      <c r="B34" s="284"/>
      <c r="C34" s="26" t="s">
        <v>30</v>
      </c>
      <c r="D34" s="280" t="s">
        <v>31</v>
      </c>
      <c r="E34" s="281"/>
      <c r="F34" s="281"/>
      <c r="G34" s="282"/>
    </row>
    <row r="35" spans="1:7" ht="33" customHeight="1">
      <c r="A35" s="283" t="s">
        <v>32</v>
      </c>
      <c r="B35" s="284"/>
      <c r="C35" s="26" t="s">
        <v>33</v>
      </c>
      <c r="D35" s="285" t="s">
        <v>34</v>
      </c>
      <c r="E35" s="286"/>
      <c r="F35" s="286"/>
      <c r="G35" s="287"/>
    </row>
    <row r="36" spans="1:7" ht="21.75" customHeight="1">
      <c r="A36" s="272" t="s">
        <v>35</v>
      </c>
      <c r="B36" s="273"/>
      <c r="C36" s="26" t="s">
        <v>36</v>
      </c>
      <c r="D36" s="92" t="s">
        <v>37</v>
      </c>
      <c r="E36" s="93"/>
      <c r="F36" s="93"/>
      <c r="G36" s="94"/>
    </row>
    <row r="37" spans="1:7" ht="34.5" customHeight="1">
      <c r="A37" s="272" t="s">
        <v>38</v>
      </c>
      <c r="B37" s="273"/>
      <c r="C37" s="26" t="s">
        <v>39</v>
      </c>
      <c r="D37" s="274" t="s">
        <v>40</v>
      </c>
      <c r="E37" s="275"/>
      <c r="F37" s="275"/>
      <c r="G37" s="276"/>
    </row>
    <row r="38" spans="1:7" ht="21.75" customHeight="1">
      <c r="A38" s="272" t="s">
        <v>41</v>
      </c>
      <c r="B38" s="273"/>
      <c r="C38" s="27" t="s">
        <v>42</v>
      </c>
      <c r="D38" s="288" t="s">
        <v>43</v>
      </c>
      <c r="E38" s="289"/>
      <c r="F38" s="289"/>
      <c r="G38" s="290"/>
    </row>
    <row r="39" spans="1:7" ht="21.75" customHeight="1">
      <c r="A39" s="272" t="s">
        <v>44</v>
      </c>
      <c r="B39" s="273"/>
      <c r="C39" s="27" t="s">
        <v>45</v>
      </c>
      <c r="D39" s="274" t="s">
        <v>46</v>
      </c>
      <c r="E39" s="275"/>
      <c r="F39" s="275"/>
      <c r="G39" s="276"/>
    </row>
    <row r="40" spans="1:7" ht="21.75" customHeight="1">
      <c r="A40" s="283" t="s">
        <v>47</v>
      </c>
      <c r="B40" s="284"/>
      <c r="C40" s="26" t="s">
        <v>48</v>
      </c>
      <c r="D40" s="294" t="s">
        <v>49</v>
      </c>
      <c r="E40" s="295"/>
      <c r="F40" s="295"/>
      <c r="G40" s="296"/>
    </row>
    <row r="41" spans="1:7" ht="21.75" customHeight="1">
      <c r="A41" s="272" t="s">
        <v>50</v>
      </c>
      <c r="B41" s="273"/>
      <c r="C41" s="26" t="s">
        <v>51</v>
      </c>
      <c r="D41" s="280" t="s">
        <v>52</v>
      </c>
      <c r="E41" s="281"/>
      <c r="F41" s="281"/>
      <c r="G41" s="282"/>
    </row>
    <row r="42" spans="1:7" ht="21.75" customHeight="1">
      <c r="A42" s="283" t="s">
        <v>53</v>
      </c>
      <c r="B42" s="284"/>
      <c r="C42" s="26" t="s">
        <v>143</v>
      </c>
      <c r="D42" s="95" t="s">
        <v>144</v>
      </c>
      <c r="E42" s="96"/>
      <c r="F42" s="96"/>
      <c r="G42" s="97"/>
    </row>
    <row r="43" spans="1:7" ht="24.75" customHeight="1">
      <c r="A43" s="297" t="s">
        <v>54</v>
      </c>
      <c r="B43" s="298"/>
      <c r="C43" s="26"/>
      <c r="D43" s="280" t="s">
        <v>55</v>
      </c>
      <c r="E43" s="281"/>
      <c r="F43" s="281"/>
      <c r="G43" s="282"/>
    </row>
    <row r="44" spans="1:7" ht="43.5" customHeight="1">
      <c r="A44" s="297" t="s">
        <v>195</v>
      </c>
      <c r="B44" s="298"/>
      <c r="C44" s="26"/>
      <c r="D44" s="299" t="s">
        <v>186</v>
      </c>
      <c r="E44" s="300"/>
      <c r="F44" s="300"/>
      <c r="G44" s="301"/>
    </row>
    <row r="45" spans="1:7">
      <c r="A45" s="302" t="s">
        <v>56</v>
      </c>
      <c r="B45" s="302"/>
      <c r="C45" s="302"/>
      <c r="D45" s="302"/>
      <c r="E45" s="302"/>
      <c r="F45" s="302"/>
      <c r="G45" s="302"/>
    </row>
    <row r="46" spans="1:7" ht="14.25">
      <c r="A46" s="303" t="s">
        <v>57</v>
      </c>
      <c r="B46" s="303"/>
      <c r="C46" s="303"/>
      <c r="D46" s="303"/>
      <c r="E46" s="303"/>
      <c r="F46" s="303"/>
      <c r="G46" s="303"/>
    </row>
    <row r="47" spans="1:7" ht="18.75" customHeight="1">
      <c r="A47" s="304" t="s">
        <v>58</v>
      </c>
      <c r="B47" s="305"/>
      <c r="C47" s="305"/>
      <c r="D47" s="305"/>
      <c r="E47" s="305"/>
      <c r="F47" s="305"/>
      <c r="G47" s="306"/>
    </row>
    <row r="48" spans="1:7" ht="27.75" customHeight="1">
      <c r="A48" s="291" t="s">
        <v>187</v>
      </c>
      <c r="B48" s="292"/>
      <c r="C48" s="292"/>
      <c r="D48" s="292"/>
      <c r="E48" s="292"/>
      <c r="F48" s="292"/>
      <c r="G48" s="293"/>
    </row>
    <row r="49" spans="1:7" ht="14.25">
      <c r="A49" s="98"/>
      <c r="B49" s="98"/>
      <c r="C49" s="98"/>
      <c r="D49" s="98"/>
      <c r="E49" s="98"/>
      <c r="F49" s="98"/>
      <c r="G49" s="98"/>
    </row>
    <row r="50" spans="1:7" ht="14.25">
      <c r="A50" s="25"/>
      <c r="B50" s="25"/>
      <c r="C50" s="25"/>
      <c r="D50" s="25"/>
      <c r="E50" s="25"/>
      <c r="F50" s="25"/>
      <c r="G50" s="25"/>
    </row>
    <row r="51" spans="1:7" ht="14.25">
      <c r="A51" s="6"/>
      <c r="B51" s="6"/>
      <c r="C51" s="6"/>
      <c r="D51" s="6"/>
      <c r="E51" s="6"/>
      <c r="F51" s="6"/>
      <c r="G51" s="6"/>
    </row>
    <row r="52" spans="1:7" ht="14.25">
      <c r="A52" s="6"/>
      <c r="B52" s="6"/>
      <c r="C52" s="6"/>
      <c r="D52" s="6"/>
      <c r="E52" s="6"/>
      <c r="F52" s="6"/>
      <c r="G52" s="6"/>
    </row>
    <row r="53" spans="1:7" ht="14.25">
      <c r="A53" s="2"/>
      <c r="B53" s="2"/>
      <c r="C53" s="3"/>
      <c r="D53" s="5"/>
      <c r="E53" s="5"/>
      <c r="F53" s="5"/>
      <c r="G53" s="5"/>
    </row>
    <row r="54" spans="1:7" ht="14.25">
      <c r="A54" s="2"/>
      <c r="B54" s="2"/>
      <c r="C54" s="3"/>
      <c r="D54" s="5"/>
      <c r="E54" s="5"/>
      <c r="F54" s="5"/>
      <c r="G54" s="5"/>
    </row>
    <row r="55" spans="1:7" ht="14.25">
      <c r="A55" s="2"/>
      <c r="B55" s="2"/>
      <c r="C55" s="3"/>
      <c r="D55" s="5"/>
      <c r="E55" s="5"/>
      <c r="F55" s="5"/>
      <c r="G55" s="5"/>
    </row>
    <row r="56" spans="1:7">
      <c r="A56" s="1"/>
      <c r="B56" s="1"/>
      <c r="C56" s="1"/>
      <c r="D56" s="1"/>
      <c r="E56" s="1"/>
      <c r="F56" s="1"/>
      <c r="G56" s="1"/>
    </row>
    <row r="57" spans="1:7">
      <c r="A57" s="1"/>
      <c r="B57" s="1"/>
      <c r="C57" s="1"/>
      <c r="D57" s="1"/>
      <c r="E57" s="1"/>
      <c r="F57" s="1"/>
      <c r="G57" s="1"/>
    </row>
    <row r="58" spans="1:7">
      <c r="A58" s="1"/>
      <c r="B58" s="1"/>
      <c r="C58" s="1"/>
      <c r="D58" s="1"/>
      <c r="E58" s="1"/>
      <c r="F58" s="1"/>
      <c r="G58" s="1"/>
    </row>
    <row r="59" spans="1:7">
      <c r="A59" s="1"/>
      <c r="B59" s="1"/>
      <c r="C59" s="1"/>
      <c r="D59" s="1"/>
      <c r="E59" s="1"/>
      <c r="F59" s="1"/>
      <c r="G59" s="1"/>
    </row>
    <row r="60" spans="1:7">
      <c r="A60" s="1"/>
      <c r="B60" s="1"/>
      <c r="C60" s="1"/>
      <c r="D60" s="1"/>
      <c r="E60" s="1"/>
      <c r="F60" s="1"/>
      <c r="G60" s="1"/>
    </row>
  </sheetData>
  <mergeCells count="53">
    <mergeCell ref="D16:E16"/>
    <mergeCell ref="D17:E17"/>
    <mergeCell ref="D18:E18"/>
    <mergeCell ref="D19:E19"/>
    <mergeCell ref="A48:G48"/>
    <mergeCell ref="A40:B40"/>
    <mergeCell ref="D40:G40"/>
    <mergeCell ref="A41:B41"/>
    <mergeCell ref="D41:G41"/>
    <mergeCell ref="A42:B42"/>
    <mergeCell ref="A43:B43"/>
    <mergeCell ref="D43:G43"/>
    <mergeCell ref="A44:B44"/>
    <mergeCell ref="D44:G44"/>
    <mergeCell ref="A45:G45"/>
    <mergeCell ref="A46:G46"/>
    <mergeCell ref="A47:G47"/>
    <mergeCell ref="A39:B39"/>
    <mergeCell ref="D39:G39"/>
    <mergeCell ref="F32:G32"/>
    <mergeCell ref="A33:B33"/>
    <mergeCell ref="D33:G33"/>
    <mergeCell ref="A34:B34"/>
    <mergeCell ref="D34:G34"/>
    <mergeCell ref="A35:B35"/>
    <mergeCell ref="D35:G35"/>
    <mergeCell ref="A36:B36"/>
    <mergeCell ref="A37:B37"/>
    <mergeCell ref="D37:G37"/>
    <mergeCell ref="A38:B38"/>
    <mergeCell ref="D38:G38"/>
    <mergeCell ref="A31:G31"/>
    <mergeCell ref="A11:B11"/>
    <mergeCell ref="A12:G12"/>
    <mergeCell ref="F13:G13"/>
    <mergeCell ref="A14:A17"/>
    <mergeCell ref="A18:A21"/>
    <mergeCell ref="A22:G22"/>
    <mergeCell ref="F23:G23"/>
    <mergeCell ref="A24:B24"/>
    <mergeCell ref="A25:A28"/>
    <mergeCell ref="A29:B29"/>
    <mergeCell ref="A30:G30"/>
    <mergeCell ref="D20:E20"/>
    <mergeCell ref="D21:E21"/>
    <mergeCell ref="D14:E14"/>
    <mergeCell ref="D15:E15"/>
    <mergeCell ref="A8:A10"/>
    <mergeCell ref="A2:G2"/>
    <mergeCell ref="A3:G3"/>
    <mergeCell ref="F5:G5"/>
    <mergeCell ref="A6:B6"/>
    <mergeCell ref="A7:B7"/>
  </mergeCells>
  <phoneticPr fontId="12"/>
  <printOptions horizontalCentered="1" verticalCentered="1"/>
  <pageMargins left="0.23622047244094491" right="0.23622047244094491" top="0.15748031496062992" bottom="0.15748031496062992"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特養･H30-6-1</vt:lpstr>
      <vt:lpstr>SS-予防･H.30-6-1</vt:lpstr>
      <vt:lpstr>SS･H30-6-1</vt:lpstr>
      <vt:lpstr>'SS･H30-6-1'!Print_Area</vt:lpstr>
      <vt:lpstr>'SS-予防･H.30-6-1'!Print_Area</vt:lpstr>
      <vt:lpstr>'特養･H30-6-1'!Print_Area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asuka006</cp:lastModifiedBy>
  <cp:lastPrinted>2018-05-29T14:27:27Z</cp:lastPrinted>
  <dcterms:created xsi:type="dcterms:W3CDTF">2017-11-14T05:09:57Z</dcterms:created>
  <dcterms:modified xsi:type="dcterms:W3CDTF">2018-06-01T07:10:56Z</dcterms:modified>
</cp:coreProperties>
</file>